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スポーツ振興係\02県民スポーツ大会\第７８回\11 旅費等\"/>
    </mc:Choice>
  </mc:AlternateContent>
  <xr:revisionPtr revIDLastSave="0" documentId="8_{76FC5402-D276-4755-B3E8-9CEEC32BF17C}" xr6:coauthVersionLast="47" xr6:coauthVersionMax="47" xr10:uidLastSave="{00000000-0000-0000-0000-000000000000}"/>
  <bookViews>
    <workbookView xWindow="28680" yWindow="-120" windowWidth="29040" windowHeight="15720" tabRatio="637" xr2:uid="{00000000-000D-0000-FFFF-FFFF00000000}"/>
  </bookViews>
  <sheets>
    <sheet name="参加報告書" sheetId="11" r:id="rId1"/>
    <sheet name="精算書" sheetId="15" r:id="rId2"/>
    <sheet name="各競技名簿" sheetId="1" r:id="rId3"/>
  </sheets>
  <definedNames>
    <definedName name="_xlnm.Print_Area" localSheetId="2">各競技名簿!$A$1:$G$43</definedName>
    <definedName name="_xlnm.Print_Area" localSheetId="0">参加報告書!$A$1:$AI$38</definedName>
    <definedName name="_xlnm.Print_Area" localSheetId="1">精算書!$A$1:$H$35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3" i="11" l="1"/>
  <c r="AE33" i="11"/>
  <c r="W33" i="11"/>
  <c r="G19" i="15"/>
  <c r="G13" i="15"/>
  <c r="C6" i="15"/>
  <c r="D42" i="1"/>
  <c r="C18" i="15" l="1"/>
  <c r="G33" i="11" l="1"/>
  <c r="E12" i="15" l="1"/>
  <c r="G12" i="15" s="1"/>
  <c r="G14" i="15" s="1"/>
  <c r="G24" i="15" s="1"/>
  <c r="E18" i="15" l="1"/>
  <c r="G18" i="15" s="1"/>
  <c r="G20" i="15" s="1"/>
  <c r="G25" i="15" s="1"/>
  <c r="E6" i="15"/>
  <c r="F6" i="15" s="1"/>
  <c r="D6" i="15"/>
  <c r="C12" i="15"/>
  <c r="B2" i="15"/>
  <c r="D30" i="15" s="1"/>
  <c r="G6" i="15" l="1"/>
  <c r="F8" i="15"/>
  <c r="F7" i="15"/>
  <c r="G7" i="15" s="1"/>
  <c r="G42" i="1"/>
  <c r="F42" i="1"/>
  <c r="G8" i="15" l="1"/>
  <c r="G23" i="15" s="1"/>
  <c r="G26" i="15" s="1"/>
  <c r="C36" i="11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</calcChain>
</file>

<file path=xl/sharedStrings.xml><?xml version="1.0" encoding="utf-8"?>
<sst xmlns="http://schemas.openxmlformats.org/spreadsheetml/2006/main" count="168" uniqueCount="118">
  <si>
    <t>競     技     名</t>
  </si>
  <si>
    <t>人数</t>
  </si>
  <si>
    <t>宿泊人数</t>
  </si>
  <si>
    <t>卓   球   男   子</t>
  </si>
  <si>
    <t>卓   球   女   子</t>
  </si>
  <si>
    <t>軟   式   野   球</t>
  </si>
  <si>
    <t>バ ド ミ ン ト ン</t>
  </si>
  <si>
    <t>弓   道   女   子</t>
  </si>
  <si>
    <t>ソ フ ト テ ニ ス</t>
  </si>
  <si>
    <t>ソフトボール男子</t>
  </si>
  <si>
    <t>ソフトボール女子</t>
  </si>
  <si>
    <t>議員ソフトボール</t>
  </si>
  <si>
    <t>バレーボール男子</t>
  </si>
  <si>
    <t>バレーボール女子</t>
  </si>
  <si>
    <t>ゲートボール男子</t>
  </si>
  <si>
    <t>ゲートボール女子</t>
  </si>
  <si>
    <t>合          計</t>
  </si>
  <si>
    <t>大分市</t>
    <rPh sb="0" eb="3">
      <t>オオイタシ</t>
    </rPh>
    <phoneticPr fontId="2"/>
  </si>
  <si>
    <t>柔　　　　　道</t>
    <rPh sb="0" eb="1">
      <t>ジュウ</t>
    </rPh>
    <rPh sb="6" eb="7">
      <t>ミチ</t>
    </rPh>
    <phoneticPr fontId="2"/>
  </si>
  <si>
    <t>別府市</t>
    <rPh sb="0" eb="3">
      <t>ベップシ</t>
    </rPh>
    <phoneticPr fontId="2"/>
  </si>
  <si>
    <t>ライフル射撃</t>
    <rPh sb="4" eb="6">
      <t>シャゲキ</t>
    </rPh>
    <phoneticPr fontId="2"/>
  </si>
  <si>
    <t>議　員　陸　上</t>
    <rPh sb="0" eb="1">
      <t>ギ</t>
    </rPh>
    <rPh sb="2" eb="3">
      <t>イン</t>
    </rPh>
    <rPh sb="4" eb="5">
      <t>リク</t>
    </rPh>
    <rPh sb="6" eb="7">
      <t>ウエ</t>
    </rPh>
    <phoneticPr fontId="2"/>
  </si>
  <si>
    <t>印</t>
    <rPh sb="0" eb="1">
      <t>イン</t>
    </rPh>
    <phoneticPr fontId="2"/>
  </si>
  <si>
    <t>昼食代</t>
    <rPh sb="0" eb="2">
      <t>チュウショク</t>
    </rPh>
    <rPh sb="2" eb="3">
      <t>ダイ</t>
    </rPh>
    <phoneticPr fontId="2"/>
  </si>
  <si>
    <t>競技日数</t>
    <rPh sb="0" eb="2">
      <t>キョウギ</t>
    </rPh>
    <rPh sb="2" eb="4">
      <t>ニッスウ</t>
    </rPh>
    <phoneticPr fontId="2"/>
  </si>
  <si>
    <t>延べ人数</t>
    <rPh sb="0" eb="1">
      <t>ノ</t>
    </rPh>
    <rPh sb="2" eb="4">
      <t>ニンズウ</t>
    </rPh>
    <phoneticPr fontId="2"/>
  </si>
  <si>
    <t>昼食代合計</t>
    <rPh sb="0" eb="2">
      <t>チュウショク</t>
    </rPh>
    <rPh sb="2" eb="3">
      <t>ダイ</t>
    </rPh>
    <rPh sb="3" eb="5">
      <t>ゴウケイ</t>
    </rPh>
    <phoneticPr fontId="2"/>
  </si>
  <si>
    <t>宿泊費</t>
    <rPh sb="0" eb="3">
      <t>シュクハクヒ</t>
    </rPh>
    <phoneticPr fontId="2"/>
  </si>
  <si>
    <t>宿泊日数</t>
    <rPh sb="0" eb="2">
      <t>シュクハク</t>
    </rPh>
    <rPh sb="2" eb="4">
      <t>ニッスウ</t>
    </rPh>
    <phoneticPr fontId="2"/>
  </si>
  <si>
    <t>宿泊費合計</t>
    <rPh sb="0" eb="2">
      <t>シュクハク</t>
    </rPh>
    <rPh sb="2" eb="3">
      <t>ヒ</t>
    </rPh>
    <rPh sb="3" eb="5">
      <t>ゴウケイ</t>
    </rPh>
    <phoneticPr fontId="2"/>
  </si>
  <si>
    <t>精算額合計</t>
    <rPh sb="0" eb="3">
      <t>セイサンガク</t>
    </rPh>
    <rPh sb="3" eb="5">
      <t>ゴウケイ</t>
    </rPh>
    <phoneticPr fontId="2"/>
  </si>
  <si>
    <t>昼食代②</t>
    <rPh sb="0" eb="2">
      <t>チュウショク</t>
    </rPh>
    <rPh sb="2" eb="3">
      <t>ダイ</t>
    </rPh>
    <phoneticPr fontId="2"/>
  </si>
  <si>
    <t>宿泊費③</t>
    <rPh sb="0" eb="3">
      <t>シュクハクヒ</t>
    </rPh>
    <phoneticPr fontId="2"/>
  </si>
  <si>
    <t>上記金額を領収しました。</t>
    <rPh sb="0" eb="2">
      <t>ジョウキ</t>
    </rPh>
    <rPh sb="2" eb="4">
      <t>キンガク</t>
    </rPh>
    <rPh sb="5" eb="7">
      <t>リョウシュウ</t>
    </rPh>
    <phoneticPr fontId="2"/>
  </si>
  <si>
    <t>ク レ ー 射 撃</t>
    <rPh sb="6" eb="7">
      <t>イ</t>
    </rPh>
    <rPh sb="8" eb="9">
      <t>ゲキ</t>
    </rPh>
    <phoneticPr fontId="2"/>
  </si>
  <si>
    <t>旅　費</t>
    <rPh sb="0" eb="1">
      <t>タビ</t>
    </rPh>
    <rPh sb="2" eb="3">
      <t>ヒ</t>
    </rPh>
    <phoneticPr fontId="2"/>
  </si>
  <si>
    <t>積算方法：</t>
    <rPh sb="0" eb="2">
      <t>セキサン</t>
    </rPh>
    <rPh sb="2" eb="4">
      <t>ホウホウ</t>
    </rPh>
    <phoneticPr fontId="2"/>
  </si>
  <si>
    <t>距　離</t>
    <rPh sb="0" eb="1">
      <t>キョ</t>
    </rPh>
    <rPh sb="2" eb="3">
      <t>ハナレ</t>
    </rPh>
    <phoneticPr fontId="2"/>
  </si>
  <si>
    <t>会　場</t>
    <rPh sb="0" eb="1">
      <t>カイ</t>
    </rPh>
    <rPh sb="2" eb="3">
      <t>ジョウ</t>
    </rPh>
    <phoneticPr fontId="2"/>
  </si>
  <si>
    <t>旅　費①</t>
    <rPh sb="0" eb="1">
      <t>タビ</t>
    </rPh>
    <rPh sb="2" eb="3">
      <t>ヒ</t>
    </rPh>
    <phoneticPr fontId="2"/>
  </si>
  <si>
    <t>精算額合計（①＋②＋③）</t>
    <rPh sb="0" eb="3">
      <t>セイサンガク</t>
    </rPh>
    <rPh sb="3" eb="5">
      <t>ゴウケイ</t>
    </rPh>
    <phoneticPr fontId="2"/>
  </si>
  <si>
    <t>競　技</t>
    <rPh sb="0" eb="1">
      <t>セリ</t>
    </rPh>
    <rPh sb="2" eb="3">
      <t>ワザ</t>
    </rPh>
    <phoneticPr fontId="2"/>
  </si>
  <si>
    <t>昼食人数</t>
    <rPh sb="0" eb="2">
      <t>チュウショク</t>
    </rPh>
    <rPh sb="2" eb="4">
      <t>ニンズウ</t>
    </rPh>
    <phoneticPr fontId="2"/>
  </si>
  <si>
    <t>人　数</t>
    <rPh sb="0" eb="1">
      <t>ヒト</t>
    </rPh>
    <rPh sb="2" eb="3">
      <t>カズ</t>
    </rPh>
    <phoneticPr fontId="2"/>
  </si>
  <si>
    <t>昼 食 代</t>
    <rPh sb="0" eb="1">
      <t>ヒル</t>
    </rPh>
    <rPh sb="2" eb="3">
      <t>ショク</t>
    </rPh>
    <rPh sb="4" eb="5">
      <t>ダイ</t>
    </rPh>
    <phoneticPr fontId="2"/>
  </si>
  <si>
    <t>宿 泊 費</t>
    <rPh sb="0" eb="1">
      <t>ヤド</t>
    </rPh>
    <rPh sb="2" eb="3">
      <t>ハク</t>
    </rPh>
    <rPh sb="4" eb="5">
      <t>ヒ</t>
    </rPh>
    <phoneticPr fontId="2"/>
  </si>
  <si>
    <t>旅　 費</t>
    <rPh sb="0" eb="1">
      <t>タビ</t>
    </rPh>
    <rPh sb="3" eb="4">
      <t>ヒ</t>
    </rPh>
    <phoneticPr fontId="2"/>
  </si>
  <si>
    <t>旅 費 合 計</t>
    <rPh sb="0" eb="1">
      <t>タビ</t>
    </rPh>
    <rPh sb="2" eb="3">
      <t>ヒ</t>
    </rPh>
    <rPh sb="4" eb="5">
      <t>ゴウ</t>
    </rPh>
    <rPh sb="6" eb="7">
      <t>ケイ</t>
    </rPh>
    <phoneticPr fontId="2"/>
  </si>
  <si>
    <t>※</t>
    <phoneticPr fontId="2"/>
  </si>
  <si>
    <t>人数×競技日数×500円</t>
    <rPh sb="0" eb="2">
      <t>ニンズウ</t>
    </rPh>
    <rPh sb="11" eb="12">
      <t>エン</t>
    </rPh>
    <phoneticPr fontId="2"/>
  </si>
  <si>
    <t>№</t>
    <phoneticPr fontId="2"/>
  </si>
  <si>
    <t>監督・選手氏名</t>
    <rPh sb="0" eb="2">
      <t>カントク</t>
    </rPh>
    <rPh sb="3" eb="5">
      <t>センシュ</t>
    </rPh>
    <rPh sb="5" eb="7">
      <t>シメイ</t>
    </rPh>
    <phoneticPr fontId="2"/>
  </si>
  <si>
    <t>○</t>
    <phoneticPr fontId="2"/>
  </si>
  <si>
    <t>×</t>
    <phoneticPr fontId="2"/>
  </si>
  <si>
    <t>参加申込者数</t>
    <rPh sb="0" eb="2">
      <t>サンカ</t>
    </rPh>
    <rPh sb="2" eb="5">
      <t>モウシコミシャ</t>
    </rPh>
    <rPh sb="5" eb="6">
      <t>スウ</t>
    </rPh>
    <phoneticPr fontId="2"/>
  </si>
  <si>
    <t>名</t>
    <rPh sb="0" eb="1">
      <t>メイ</t>
    </rPh>
    <phoneticPr fontId="2"/>
  </si>
  <si>
    <t>大会参加者数の計　</t>
    <rPh sb="0" eb="2">
      <t>タイカイ</t>
    </rPh>
    <rPh sb="2" eb="5">
      <t>サンカシャ</t>
    </rPh>
    <rPh sb="5" eb="6">
      <t>スウ</t>
    </rPh>
    <rPh sb="7" eb="8">
      <t>ケイ</t>
    </rPh>
    <phoneticPr fontId="2"/>
  </si>
  <si>
    <t>　上記のとおり、大会への参加について報告いたします。</t>
    <rPh sb="1" eb="3">
      <t>ジョウキ</t>
    </rPh>
    <rPh sb="8" eb="10">
      <t>タイカイ</t>
    </rPh>
    <rPh sb="12" eb="14">
      <t>サンカ</t>
    </rPh>
    <rPh sb="18" eb="20">
      <t>ホウコク</t>
    </rPh>
    <phoneticPr fontId="2"/>
  </si>
  <si>
    <t>精算額(ａ-ｂ)</t>
    <rPh sb="0" eb="1">
      <t>セイ</t>
    </rPh>
    <rPh sb="1" eb="2">
      <t>ザン</t>
    </rPh>
    <rPh sb="2" eb="3">
      <t>ガク</t>
    </rPh>
    <phoneticPr fontId="2"/>
  </si>
  <si>
    <t>支給額 (ａ)</t>
    <rPh sb="0" eb="1">
      <t>ササ</t>
    </rPh>
    <rPh sb="1" eb="2">
      <t>キュウ</t>
    </rPh>
    <rPh sb="2" eb="3">
      <t>ガク</t>
    </rPh>
    <phoneticPr fontId="2"/>
  </si>
  <si>
    <t>実績額 (ｂ)</t>
    <rPh sb="0" eb="1">
      <t>ジツ</t>
    </rPh>
    <rPh sb="1" eb="2">
      <t>ツムギ</t>
    </rPh>
    <rPh sb="2" eb="3">
      <t>ガク</t>
    </rPh>
    <phoneticPr fontId="2"/>
  </si>
  <si>
    <t>上記金額を精算し、返金（請求）します。</t>
    <rPh sb="0" eb="2">
      <t>ジョウキ</t>
    </rPh>
    <rPh sb="2" eb="4">
      <t>キンガク</t>
    </rPh>
    <rPh sb="5" eb="7">
      <t>セイサン</t>
    </rPh>
    <rPh sb="9" eb="11">
      <t>ヘンキン</t>
    </rPh>
    <rPh sb="12" eb="14">
      <t>セイキュウ</t>
    </rPh>
    <phoneticPr fontId="2"/>
  </si>
  <si>
    <t>NO</t>
    <phoneticPr fontId="2"/>
  </si>
  <si>
    <t>会　場</t>
    <phoneticPr fontId="2"/>
  </si>
  <si>
    <t>人数×旅費（開催地までの距離×37円×往復）</t>
    <rPh sb="3" eb="5">
      <t>リョヒ</t>
    </rPh>
    <rPh sb="19" eb="21">
      <t>オウフク</t>
    </rPh>
    <phoneticPr fontId="2"/>
  </si>
  <si>
    <t>由布市</t>
    <rPh sb="0" eb="3">
      <t>ユフシ</t>
    </rPh>
    <phoneticPr fontId="2"/>
  </si>
  <si>
    <t>＋</t>
    <phoneticPr fontId="2"/>
  </si>
  <si>
    <t>①</t>
    <phoneticPr fontId="2"/>
  </si>
  <si>
    <t>②</t>
    <phoneticPr fontId="2"/>
  </si>
  <si>
    <t>③</t>
    <phoneticPr fontId="2"/>
  </si>
  <si>
    <t>上記実績額の欄に当日の参加人数</t>
    <rPh sb="0" eb="2">
      <t>ジョウキ</t>
    </rPh>
    <rPh sb="2" eb="5">
      <t>ジッセキガク</t>
    </rPh>
    <rPh sb="6" eb="7">
      <t>ラン</t>
    </rPh>
    <rPh sb="8" eb="10">
      <t>トウジツ</t>
    </rPh>
    <rPh sb="11" eb="13">
      <t>サンカ</t>
    </rPh>
    <rPh sb="13" eb="15">
      <t>ニンズウ</t>
    </rPh>
    <phoneticPr fontId="2"/>
  </si>
  <si>
    <t>精算額の欄には、支給額と実績額</t>
    <rPh sb="8" eb="11">
      <t>シキュウガク</t>
    </rPh>
    <rPh sb="12" eb="15">
      <t>ジッセキガク</t>
    </rPh>
    <phoneticPr fontId="2"/>
  </si>
  <si>
    <t>及び金額を記載ください。</t>
    <rPh sb="0" eb="1">
      <t>オヨ</t>
    </rPh>
    <rPh sb="2" eb="4">
      <t>キンガク</t>
    </rPh>
    <rPh sb="5" eb="7">
      <t>キサイ</t>
    </rPh>
    <phoneticPr fontId="2"/>
  </si>
  <si>
    <t>の差額をを記載ください。</t>
    <rPh sb="5" eb="7">
      <t>キサイ</t>
    </rPh>
    <phoneticPr fontId="2"/>
  </si>
  <si>
    <t>水　　　　　泳</t>
    <rPh sb="0" eb="1">
      <t>ミズ</t>
    </rPh>
    <rPh sb="6" eb="7">
      <t>エイ</t>
    </rPh>
    <phoneticPr fontId="2"/>
  </si>
  <si>
    <t>陸　　　　　上</t>
    <phoneticPr fontId="2"/>
  </si>
  <si>
    <t>テ ニ ス　男 子</t>
    <phoneticPr fontId="2"/>
  </si>
  <si>
    <t>大分市</t>
  </si>
  <si>
    <t>テ ニ ス　女 子</t>
    <phoneticPr fontId="2"/>
  </si>
  <si>
    <t>バスケットボール男子</t>
    <phoneticPr fontId="2"/>
  </si>
  <si>
    <t>ラグビーフットボール</t>
    <phoneticPr fontId="2"/>
  </si>
  <si>
    <t>剣　　　　　道</t>
    <phoneticPr fontId="2"/>
  </si>
  <si>
    <t>山　　　　　岳</t>
    <phoneticPr fontId="2"/>
  </si>
  <si>
    <t>サ　ッ　カ　ー</t>
    <phoneticPr fontId="2"/>
  </si>
  <si>
    <t>ボ ウ リ ン グ</t>
    <phoneticPr fontId="2"/>
  </si>
  <si>
    <t>アーチェリー</t>
    <phoneticPr fontId="2"/>
  </si>
  <si>
    <t>ゴ　　ル　　フ</t>
    <phoneticPr fontId="2"/>
  </si>
  <si>
    <t>グラウンド・ゴルフ</t>
    <phoneticPr fontId="2"/>
  </si>
  <si>
    <t>綱　　引</t>
    <rPh sb="0" eb="1">
      <t>ツナ</t>
    </rPh>
    <rPh sb="3" eb="4">
      <t>イン</t>
    </rPh>
    <phoneticPr fontId="2"/>
  </si>
  <si>
    <t>銃　剣　道</t>
    <rPh sb="0" eb="1">
      <t>ジュウ</t>
    </rPh>
    <rPh sb="2" eb="3">
      <t>ケン</t>
    </rPh>
    <rPh sb="4" eb="5">
      <t>ミチ</t>
    </rPh>
    <phoneticPr fontId="2"/>
  </si>
  <si>
    <t>スキー</t>
    <phoneticPr fontId="2"/>
  </si>
  <si>
    <t>九重町</t>
    <rPh sb="0" eb="3">
      <t>ココノエマチ</t>
    </rPh>
    <phoneticPr fontId="2"/>
  </si>
  <si>
    <t>佐伯市</t>
    <rPh sb="0" eb="3">
      <t>サイキシ</t>
    </rPh>
    <phoneticPr fontId="2"/>
  </si>
  <si>
    <t>自　転　車（ロード）</t>
    <rPh sb="0" eb="1">
      <t>ジ</t>
    </rPh>
    <rPh sb="2" eb="3">
      <t>テン</t>
    </rPh>
    <rPh sb="4" eb="5">
      <t>クルマ</t>
    </rPh>
    <phoneticPr fontId="2"/>
  </si>
  <si>
    <t>自　転　車（トラック）</t>
    <rPh sb="0" eb="1">
      <t>ジ</t>
    </rPh>
    <rPh sb="2" eb="3">
      <t>テン</t>
    </rPh>
    <rPh sb="4" eb="5">
      <t>クルマ</t>
    </rPh>
    <phoneticPr fontId="2"/>
  </si>
  <si>
    <t>レ　ス　リ　ン　グ</t>
    <phoneticPr fontId="2"/>
  </si>
  <si>
    <t>　　氏名</t>
    <rPh sb="2" eb="4">
      <t>シメイ</t>
    </rPh>
    <phoneticPr fontId="2"/>
  </si>
  <si>
    <t>日田市</t>
    <rPh sb="0" eb="3">
      <t>ヒタシ</t>
    </rPh>
    <phoneticPr fontId="2"/>
  </si>
  <si>
    <t>　　 記入例　　　　　竹　田　太　郎</t>
    <rPh sb="3" eb="5">
      <t>キニュウ</t>
    </rPh>
    <rPh sb="5" eb="6">
      <t>レイ</t>
    </rPh>
    <rPh sb="11" eb="12">
      <t>タケ</t>
    </rPh>
    <rPh sb="13" eb="14">
      <t>タ</t>
    </rPh>
    <rPh sb="15" eb="16">
      <t>タ</t>
    </rPh>
    <rPh sb="17" eb="18">
      <t>ロウ</t>
    </rPh>
    <phoneticPr fontId="2"/>
  </si>
  <si>
    <t>報告者</t>
    <rPh sb="0" eb="3">
      <t>ホウコクシャ</t>
    </rPh>
    <phoneticPr fontId="2"/>
  </si>
  <si>
    <t>　　竹田市スポーツ協会事務局　</t>
    <rPh sb="2" eb="4">
      <t>タケタ</t>
    </rPh>
    <rPh sb="4" eb="5">
      <t>シ</t>
    </rPh>
    <rPh sb="9" eb="11">
      <t>キョウカイ</t>
    </rPh>
    <rPh sb="11" eb="14">
      <t>ジムキョク</t>
    </rPh>
    <phoneticPr fontId="2"/>
  </si>
  <si>
    <t>弓   道   男   子</t>
    <phoneticPr fontId="2"/>
  </si>
  <si>
    <t>武術太極拳</t>
    <rPh sb="0" eb="2">
      <t>ブジュツ</t>
    </rPh>
    <rPh sb="2" eb="5">
      <t>タイキョクケン</t>
    </rPh>
    <phoneticPr fontId="2"/>
  </si>
  <si>
    <t>距離(片)</t>
    <rPh sb="3" eb="4">
      <t>カタ</t>
    </rPh>
    <phoneticPr fontId="2"/>
  </si>
  <si>
    <t>県スポ参加日（日にちを記入）</t>
    <rPh sb="0" eb="1">
      <t>ケン</t>
    </rPh>
    <rPh sb="3" eb="5">
      <t>サンカ</t>
    </rPh>
    <rPh sb="5" eb="6">
      <t>ビ</t>
    </rPh>
    <rPh sb="7" eb="8">
      <t>ヒ</t>
    </rPh>
    <rPh sb="11" eb="13">
      <t>キニュウ</t>
    </rPh>
    <phoneticPr fontId="2"/>
  </si>
  <si>
    <t>令和７年　　月　　日</t>
    <rPh sb="0" eb="2">
      <t>レイワ</t>
    </rPh>
    <rPh sb="3" eb="4">
      <t>ネン</t>
    </rPh>
    <rPh sb="6" eb="7">
      <t>ガツ</t>
    </rPh>
    <rPh sb="9" eb="10">
      <t>ヒ</t>
    </rPh>
    <phoneticPr fontId="2"/>
  </si>
  <si>
    <t>第７８回大分県民スポーツ大会に係る参加報告書</t>
    <rPh sb="0" eb="1">
      <t>ダイ</t>
    </rPh>
    <rPh sb="3" eb="4">
      <t>カイ</t>
    </rPh>
    <rPh sb="4" eb="6">
      <t>オオイタ</t>
    </rPh>
    <rPh sb="6" eb="8">
      <t>ケンミン</t>
    </rPh>
    <rPh sb="12" eb="14">
      <t>タイカイ</t>
    </rPh>
    <rPh sb="15" eb="16">
      <t>カカ</t>
    </rPh>
    <rPh sb="17" eb="19">
      <t>サンカ</t>
    </rPh>
    <rPh sb="19" eb="22">
      <t>ホウコクショ</t>
    </rPh>
    <phoneticPr fontId="2"/>
  </si>
  <si>
    <t>国東市</t>
    <rPh sb="0" eb="3">
      <t>クニサキシ</t>
    </rPh>
    <phoneticPr fontId="2"/>
  </si>
  <si>
    <t>日出町</t>
    <rPh sb="0" eb="3">
      <t>ヒジマチ</t>
    </rPh>
    <phoneticPr fontId="2"/>
  </si>
  <si>
    <t>杵築市</t>
    <rPh sb="0" eb="3">
      <t>キツキシ</t>
    </rPh>
    <phoneticPr fontId="2"/>
  </si>
  <si>
    <t>9月　 日</t>
    <rPh sb="1" eb="2">
      <t>ガツ</t>
    </rPh>
    <rPh sb="4" eb="5">
      <t>ニチ</t>
    </rPh>
    <phoneticPr fontId="31"/>
  </si>
  <si>
    <t>令和７年　　　月　　　日</t>
    <rPh sb="0" eb="1">
      <t>レイ</t>
    </rPh>
    <rPh sb="1" eb="2">
      <t>ワ</t>
    </rPh>
    <rPh sb="3" eb="4">
      <t>ネン</t>
    </rPh>
    <rPh sb="4" eb="5">
      <t>ヘイネン</t>
    </rPh>
    <rPh sb="7" eb="8">
      <t>ツキ</t>
    </rPh>
    <rPh sb="11" eb="12">
      <t>ヒ</t>
    </rPh>
    <phoneticPr fontId="2"/>
  </si>
  <si>
    <t>人数×宿泊日数×8,000円</t>
    <rPh sb="0" eb="2">
      <t>ニンズウ</t>
    </rPh>
    <rPh sb="3" eb="5">
      <t>シュクハク</t>
    </rPh>
    <rPh sb="5" eb="7">
      <t>ニッスウ</t>
    </rPh>
    <rPh sb="9" eb="14">
      <t>０００エン</t>
    </rPh>
    <phoneticPr fontId="2"/>
  </si>
  <si>
    <t>令和７年　　月　　日</t>
    <rPh sb="0" eb="2">
      <t>レイワ</t>
    </rPh>
    <rPh sb="3" eb="4">
      <t>ネン</t>
    </rPh>
    <rPh sb="6" eb="7">
      <t>ツキ</t>
    </rPh>
    <rPh sb="9" eb="10">
      <t>ニチ</t>
    </rPh>
    <phoneticPr fontId="2"/>
  </si>
  <si>
    <t>第７８回大分県民スポーツ大会各競技部名簿</t>
    <rPh sb="14" eb="15">
      <t>カク</t>
    </rPh>
    <rPh sb="15" eb="18">
      <t>キョウギブ</t>
    </rPh>
    <rPh sb="18" eb="20">
      <t>メイボ</t>
    </rPh>
    <phoneticPr fontId="2"/>
  </si>
  <si>
    <t>競技NO</t>
    <rPh sb="0" eb="2">
      <t>キョウギ</t>
    </rPh>
    <phoneticPr fontId="2"/>
  </si>
  <si>
    <r>
      <rPr>
        <sz val="12"/>
        <rFont val="Segoe UI Symbol"/>
        <family val="1"/>
      </rPr>
      <t>👈</t>
    </r>
    <r>
      <rPr>
        <sz val="12"/>
        <rFont val="HGS明朝E"/>
        <family val="1"/>
        <charset val="128"/>
      </rPr>
      <t>各競技名簿の</t>
    </r>
    <r>
      <rPr>
        <sz val="12"/>
        <rFont val="Calibri"/>
        <family val="1"/>
      </rPr>
      <t>NO</t>
    </r>
    <r>
      <rPr>
        <sz val="12"/>
        <rFont val="HGS明朝E"/>
        <family val="1"/>
        <charset val="128"/>
      </rPr>
      <t>を入力してください</t>
    </r>
    <rPh sb="2" eb="3">
      <t>カク</t>
    </rPh>
    <rPh sb="3" eb="5">
      <t>キョウギ</t>
    </rPh>
    <rPh sb="5" eb="7">
      <t>メイボ</t>
    </rPh>
    <rPh sb="11" eb="13">
      <t>ニュウリョク</t>
    </rPh>
    <phoneticPr fontId="2"/>
  </si>
  <si>
    <t>第７８回大分県民スポーツ大会　旅費等精算書</t>
    <rPh sb="0" eb="1">
      <t>ダイ</t>
    </rPh>
    <rPh sb="3" eb="4">
      <t>カイ</t>
    </rPh>
    <rPh sb="4" eb="6">
      <t>オオイタ</t>
    </rPh>
    <rPh sb="6" eb="8">
      <t>ケンミン</t>
    </rPh>
    <rPh sb="12" eb="14">
      <t>タイカイ</t>
    </rPh>
    <rPh sb="15" eb="17">
      <t>リョヒ</t>
    </rPh>
    <rPh sb="17" eb="18">
      <t>トウ</t>
    </rPh>
    <rPh sb="18" eb="20">
      <t>セイサン</t>
    </rPh>
    <rPh sb="20" eb="21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</si>
</sst>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6" formatCode="&quot;¥&quot;#,##0;[Red]&quot;¥&quot;\-#,##0"/>
    <numFmt numFmtId="176" formatCode="##&quot;名&quot;"/>
    <numFmt numFmtId="177" formatCode="##&quot;km&quot;"/>
    <numFmt numFmtId="178" formatCode="##&quot;日&quot;"/>
    <numFmt numFmtId="179" formatCode="&quot;¥&quot;#,##0;[Red]&quot;¥&quot;#,##0"/>
    <numFmt numFmtId="180" formatCode="##.0&quot;km&quot;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S教科書体"/>
      <family val="1"/>
      <charset val="128"/>
    </font>
    <font>
      <sz val="8"/>
      <name val="HGS教科書体"/>
      <family val="1"/>
      <charset val="128"/>
    </font>
    <font>
      <sz val="11"/>
      <name val="HGS教科書体"/>
      <family val="1"/>
      <charset val="128"/>
    </font>
    <font>
      <sz val="10"/>
      <name val="HGS教科書体"/>
      <family val="1"/>
      <charset val="128"/>
    </font>
    <font>
      <b/>
      <sz val="14"/>
      <name val="HGS教科書体"/>
      <family val="1"/>
      <charset val="128"/>
    </font>
    <font>
      <b/>
      <sz val="16"/>
      <name val="HGS教科書体"/>
      <family val="1"/>
      <charset val="128"/>
    </font>
    <font>
      <b/>
      <sz val="20"/>
      <name val="HGS教科書体"/>
      <family val="1"/>
      <charset val="128"/>
    </font>
    <font>
      <sz val="10"/>
      <color theme="1"/>
      <name val="HGS教科書体"/>
      <family val="1"/>
      <charset val="128"/>
    </font>
    <font>
      <b/>
      <sz val="22"/>
      <name val="HGS明朝E"/>
      <family val="1"/>
      <charset val="128"/>
    </font>
    <font>
      <sz val="12"/>
      <name val="HGS明朝E"/>
      <family val="1"/>
      <charset val="128"/>
    </font>
    <font>
      <b/>
      <i/>
      <u/>
      <sz val="18"/>
      <color indexed="62"/>
      <name val="HGS明朝E"/>
      <family val="1"/>
      <charset val="128"/>
    </font>
    <font>
      <b/>
      <sz val="14"/>
      <name val="HGS明朝E"/>
      <family val="1"/>
      <charset val="128"/>
    </font>
    <font>
      <sz val="11"/>
      <name val="HGS明朝E"/>
      <family val="1"/>
      <charset val="128"/>
    </font>
    <font>
      <sz val="13"/>
      <name val="HGS明朝E"/>
      <family val="1"/>
      <charset val="128"/>
    </font>
    <font>
      <sz val="13.5"/>
      <name val="HGS明朝E"/>
      <family val="1"/>
      <charset val="128"/>
    </font>
    <font>
      <sz val="9"/>
      <name val="HGS明朝E"/>
      <family val="1"/>
      <charset val="128"/>
    </font>
    <font>
      <b/>
      <sz val="12"/>
      <name val="HGS明朝E"/>
      <family val="1"/>
      <charset val="128"/>
    </font>
    <font>
      <sz val="10"/>
      <name val="HGS明朝E"/>
      <family val="1"/>
      <charset val="128"/>
    </font>
    <font>
      <u/>
      <sz val="10.5"/>
      <name val="HGS明朝E"/>
      <family val="1"/>
      <charset val="128"/>
    </font>
    <font>
      <b/>
      <sz val="13"/>
      <color indexed="62"/>
      <name val="HGS明朝E"/>
      <family val="1"/>
      <charset val="128"/>
    </font>
    <font>
      <sz val="12"/>
      <color theme="1"/>
      <name val="HGS明朝E"/>
      <family val="1"/>
      <charset val="128"/>
    </font>
    <font>
      <sz val="10"/>
      <color theme="1"/>
      <name val="HGS明朝E"/>
      <family val="1"/>
      <charset val="128"/>
    </font>
    <font>
      <b/>
      <sz val="13.5"/>
      <name val="HGS明朝E"/>
      <family val="1"/>
      <charset val="128"/>
    </font>
    <font>
      <sz val="18"/>
      <name val="HGS教科書体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Ｐゴシック"/>
      <family val="3"/>
    </font>
    <font>
      <b/>
      <sz val="11"/>
      <name val="HGS教科書体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Segoe UI Symbol"/>
      <family val="1"/>
    </font>
    <font>
      <sz val="12"/>
      <name val="Calibri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5">
    <xf numFmtId="0" fontId="0" fillId="0" borderId="0" xfId="0"/>
    <xf numFmtId="38" fontId="4" fillId="0" borderId="0" xfId="0" applyNumberFormat="1" applyFont="1"/>
    <xf numFmtId="0" fontId="4" fillId="0" borderId="0" xfId="0" applyFont="1"/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38" fontId="6" fillId="0" borderId="0" xfId="0" applyNumberFormat="1" applyFont="1"/>
    <xf numFmtId="38" fontId="6" fillId="0" borderId="25" xfId="0" applyNumberFormat="1" applyFont="1" applyBorder="1" applyAlignment="1">
      <alignment horizontal="center" vertical="center"/>
    </xf>
    <xf numFmtId="38" fontId="6" fillId="0" borderId="25" xfId="0" applyNumberFormat="1" applyFont="1" applyBorder="1" applyAlignment="1">
      <alignment vertical="center"/>
    </xf>
    <xf numFmtId="0" fontId="12" fillId="0" borderId="0" xfId="3" applyFont="1">
      <alignment vertical="center"/>
    </xf>
    <xf numFmtId="0" fontId="13" fillId="0" borderId="0" xfId="3" applyFont="1" applyAlignment="1"/>
    <xf numFmtId="0" fontId="14" fillId="0" borderId="0" xfId="3" applyFont="1">
      <alignment vertical="center"/>
    </xf>
    <xf numFmtId="0" fontId="15" fillId="0" borderId="0" xfId="3" applyFont="1" applyAlignment="1">
      <alignment horizontal="right" vertical="center"/>
    </xf>
    <xf numFmtId="0" fontId="15" fillId="0" borderId="0" xfId="3" applyFont="1">
      <alignment vertical="center"/>
    </xf>
    <xf numFmtId="0" fontId="15" fillId="0" borderId="5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176" fontId="16" fillId="0" borderId="8" xfId="1" applyNumberFormat="1" applyFont="1" applyBorder="1" applyAlignment="1">
      <alignment horizontal="right" vertical="center" indent="1"/>
    </xf>
    <xf numFmtId="38" fontId="15" fillId="0" borderId="8" xfId="1" applyFont="1" applyBorder="1" applyAlignment="1">
      <alignment horizontal="center" vertical="center" shrinkToFit="1"/>
    </xf>
    <xf numFmtId="6" fontId="16" fillId="0" borderId="8" xfId="2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9" fillId="0" borderId="0" xfId="3" applyFont="1">
      <alignment vertical="center"/>
    </xf>
    <xf numFmtId="0" fontId="15" fillId="0" borderId="12" xfId="3" applyFont="1" applyBorder="1" applyAlignment="1">
      <alignment horizontal="center" vertical="center"/>
    </xf>
    <xf numFmtId="38" fontId="12" fillId="0" borderId="0" xfId="3" applyNumberFormat="1" applyFont="1">
      <alignment vertical="center"/>
    </xf>
    <xf numFmtId="176" fontId="12" fillId="0" borderId="0" xfId="3" applyNumberFormat="1" applyFont="1">
      <alignment vertical="center"/>
    </xf>
    <xf numFmtId="38" fontId="12" fillId="0" borderId="0" xfId="1" applyFont="1" applyBorder="1">
      <alignment vertical="center"/>
    </xf>
    <xf numFmtId="177" fontId="12" fillId="0" borderId="0" xfId="1" applyNumberFormat="1" applyFont="1" applyBorder="1">
      <alignment vertical="center"/>
    </xf>
    <xf numFmtId="6" fontId="12" fillId="0" borderId="0" xfId="2" applyFont="1" applyBorder="1">
      <alignment vertical="center"/>
    </xf>
    <xf numFmtId="178" fontId="16" fillId="0" borderId="8" xfId="1" applyNumberFormat="1" applyFont="1" applyFill="1" applyBorder="1" applyAlignment="1">
      <alignment horizontal="right" vertical="center"/>
    </xf>
    <xf numFmtId="0" fontId="20" fillId="0" borderId="0" xfId="3" applyFont="1" applyAlignment="1">
      <alignment horizontal="right" vertical="center"/>
    </xf>
    <xf numFmtId="0" fontId="12" fillId="0" borderId="0" xfId="3" applyFont="1" applyAlignment="1">
      <alignment horizontal="right" vertical="center"/>
    </xf>
    <xf numFmtId="0" fontId="19" fillId="0" borderId="15" xfId="3" applyFont="1" applyBorder="1">
      <alignment vertical="center"/>
    </xf>
    <xf numFmtId="0" fontId="19" fillId="3" borderId="15" xfId="3" applyFont="1" applyFill="1" applyBorder="1">
      <alignment vertical="center"/>
    </xf>
    <xf numFmtId="0" fontId="12" fillId="3" borderId="0" xfId="3" applyFont="1" applyFill="1">
      <alignment vertical="center"/>
    </xf>
    <xf numFmtId="0" fontId="20" fillId="0" borderId="0" xfId="3" applyFont="1" applyAlignment="1">
      <alignment horizontal="left" vertical="center"/>
    </xf>
    <xf numFmtId="0" fontId="12" fillId="0" borderId="16" xfId="3" applyFont="1" applyBorder="1">
      <alignment vertical="center"/>
    </xf>
    <xf numFmtId="0" fontId="12" fillId="0" borderId="17" xfId="3" applyFont="1" applyBorder="1">
      <alignment vertical="center"/>
    </xf>
    <xf numFmtId="0" fontId="23" fillId="0" borderId="17" xfId="3" applyFont="1" applyBorder="1">
      <alignment vertical="center"/>
    </xf>
    <xf numFmtId="0" fontId="24" fillId="0" borderId="17" xfId="3" applyFont="1" applyBorder="1" applyAlignment="1">
      <alignment horizontal="left" vertical="center"/>
    </xf>
    <xf numFmtId="0" fontId="23" fillId="0" borderId="0" xfId="3" applyFont="1">
      <alignment vertical="center"/>
    </xf>
    <xf numFmtId="0" fontId="24" fillId="0" borderId="0" xfId="3" applyFont="1" applyAlignment="1">
      <alignment horizontal="left" vertical="center"/>
    </xf>
    <xf numFmtId="0" fontId="23" fillId="0" borderId="4" xfId="3" applyFont="1" applyBorder="1">
      <alignment vertical="center"/>
    </xf>
    <xf numFmtId="38" fontId="18" fillId="0" borderId="27" xfId="1" applyFont="1" applyFill="1" applyBorder="1" applyAlignment="1">
      <alignment horizontal="center" vertical="center" shrinkToFit="1"/>
    </xf>
    <xf numFmtId="177" fontId="15" fillId="0" borderId="27" xfId="1" applyNumberFormat="1" applyFont="1" applyBorder="1" applyAlignment="1">
      <alignment horizontal="center" vertical="center" shrinkToFit="1"/>
    </xf>
    <xf numFmtId="176" fontId="18" fillId="0" borderId="27" xfId="3" applyNumberFormat="1" applyFont="1" applyBorder="1" applyAlignment="1">
      <alignment horizontal="right" vertical="center"/>
    </xf>
    <xf numFmtId="6" fontId="16" fillId="0" borderId="13" xfId="2" applyFont="1" applyBorder="1" applyAlignment="1">
      <alignment horizontal="center" vertical="center"/>
    </xf>
    <xf numFmtId="38" fontId="16" fillId="0" borderId="26" xfId="1" applyFont="1" applyFill="1" applyBorder="1" applyAlignment="1">
      <alignment horizontal="center" vertical="center" shrinkToFit="1"/>
    </xf>
    <xf numFmtId="176" fontId="16" fillId="0" borderId="27" xfId="3" applyNumberFormat="1" applyFont="1" applyBorder="1" applyAlignment="1">
      <alignment horizontal="right" vertical="center"/>
    </xf>
    <xf numFmtId="38" fontId="16" fillId="0" borderId="27" xfId="1" applyFont="1" applyFill="1" applyBorder="1" applyAlignment="1">
      <alignment horizontal="center" vertical="center" shrinkToFit="1"/>
    </xf>
    <xf numFmtId="177" fontId="16" fillId="0" borderId="27" xfId="1" applyNumberFormat="1" applyFont="1" applyBorder="1" applyAlignment="1">
      <alignment horizontal="center" vertical="center" shrinkToFit="1"/>
    </xf>
    <xf numFmtId="6" fontId="16" fillId="0" borderId="13" xfId="2" applyFont="1" applyBorder="1" applyAlignment="1">
      <alignment horizontal="center" vertical="center" shrinkToFit="1"/>
    </xf>
    <xf numFmtId="0" fontId="16" fillId="0" borderId="9" xfId="3" applyFont="1" applyBorder="1" applyAlignment="1">
      <alignment horizontal="center" vertical="center"/>
    </xf>
    <xf numFmtId="0" fontId="16" fillId="0" borderId="12" xfId="3" applyFont="1" applyBorder="1" applyAlignment="1">
      <alignment horizontal="center" vertical="center"/>
    </xf>
    <xf numFmtId="5" fontId="17" fillId="3" borderId="5" xfId="2" applyNumberFormat="1" applyFont="1" applyFill="1" applyBorder="1" applyAlignment="1">
      <alignment horizontal="right" vertical="center"/>
    </xf>
    <xf numFmtId="5" fontId="17" fillId="3" borderId="5" xfId="3" applyNumberFormat="1" applyFont="1" applyFill="1" applyBorder="1" applyAlignment="1">
      <alignment horizontal="right" vertical="center"/>
    </xf>
    <xf numFmtId="5" fontId="25" fillId="3" borderId="15" xfId="3" applyNumberFormat="1" applyFont="1" applyFill="1" applyBorder="1" applyAlignment="1">
      <alignment horizontal="right" vertical="center"/>
    </xf>
    <xf numFmtId="6" fontId="16" fillId="0" borderId="10" xfId="2" applyFont="1" applyFill="1" applyBorder="1" applyAlignment="1">
      <alignment horizontal="center" vertical="center"/>
    </xf>
    <xf numFmtId="177" fontId="16" fillId="0" borderId="26" xfId="1" applyNumberFormat="1" applyFont="1" applyFill="1" applyBorder="1" applyAlignment="1">
      <alignment horizontal="center" vertical="center" shrinkToFit="1"/>
    </xf>
    <xf numFmtId="6" fontId="16" fillId="0" borderId="10" xfId="2" applyFont="1" applyFill="1" applyBorder="1" applyAlignment="1">
      <alignment horizontal="center" vertical="center" shrinkToFit="1"/>
    </xf>
    <xf numFmtId="0" fontId="23" fillId="0" borderId="4" xfId="3" applyFont="1" applyBorder="1" applyAlignment="1">
      <alignment horizontal="right" vertical="center"/>
    </xf>
    <xf numFmtId="6" fontId="17" fillId="0" borderId="8" xfId="2" applyFont="1" applyBorder="1" applyAlignment="1">
      <alignment horizontal="right" vertical="center"/>
    </xf>
    <xf numFmtId="6" fontId="16" fillId="3" borderId="14" xfId="2" applyFont="1" applyFill="1" applyBorder="1" applyAlignment="1">
      <alignment horizontal="right" vertical="center"/>
    </xf>
    <xf numFmtId="6" fontId="17" fillId="3" borderId="14" xfId="2" applyFont="1" applyFill="1" applyBorder="1" applyAlignment="1">
      <alignment horizontal="right" vertical="center"/>
    </xf>
    <xf numFmtId="179" fontId="17" fillId="0" borderId="8" xfId="1" applyNumberFormat="1" applyFont="1" applyBorder="1" applyAlignment="1">
      <alignment horizontal="right" vertical="center"/>
    </xf>
    <xf numFmtId="176" fontId="16" fillId="0" borderId="8" xfId="1" applyNumberFormat="1" applyFont="1" applyBorder="1" applyAlignment="1">
      <alignment horizontal="right" vertical="center"/>
    </xf>
    <xf numFmtId="176" fontId="16" fillId="5" borderId="10" xfId="1" applyNumberFormat="1" applyFont="1" applyFill="1" applyBorder="1" applyAlignment="1">
      <alignment horizontal="right" vertical="center"/>
    </xf>
    <xf numFmtId="6" fontId="16" fillId="5" borderId="11" xfId="2" applyFont="1" applyFill="1" applyBorder="1" applyAlignment="1">
      <alignment horizontal="right" vertical="center"/>
    </xf>
    <xf numFmtId="6" fontId="17" fillId="5" borderId="11" xfId="2" applyFont="1" applyFill="1" applyBorder="1" applyAlignment="1">
      <alignment horizontal="right" vertical="center"/>
    </xf>
    <xf numFmtId="38" fontId="6" fillId="0" borderId="19" xfId="0" applyNumberFormat="1" applyFont="1" applyBorder="1" applyAlignment="1">
      <alignment horizontal="center" vertical="center"/>
    </xf>
    <xf numFmtId="180" fontId="16" fillId="0" borderId="8" xfId="1" applyNumberFormat="1" applyFont="1" applyBorder="1" applyAlignment="1">
      <alignment horizontal="center" vertical="center"/>
    </xf>
    <xf numFmtId="38" fontId="6" fillId="0" borderId="36" xfId="0" applyNumberFormat="1" applyFont="1" applyBorder="1" applyAlignment="1">
      <alignment horizontal="center" vertical="center"/>
    </xf>
    <xf numFmtId="38" fontId="10" fillId="0" borderId="25" xfId="0" applyNumberFormat="1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 shrinkToFit="1"/>
    </xf>
    <xf numFmtId="0" fontId="27" fillId="0" borderId="0" xfId="0" applyFont="1" applyAlignment="1">
      <alignment vertical="center" shrinkToFit="1"/>
    </xf>
    <xf numFmtId="38" fontId="6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2" fillId="2" borderId="39" xfId="3" applyFont="1" applyFill="1" applyBorder="1" applyAlignment="1">
      <alignment horizontal="center" vertical="center"/>
    </xf>
    <xf numFmtId="0" fontId="12" fillId="0" borderId="38" xfId="3" applyFont="1" applyBorder="1" applyAlignment="1">
      <alignment horizontal="center" vertical="center"/>
    </xf>
    <xf numFmtId="0" fontId="12" fillId="0" borderId="7" xfId="3" applyFont="1" applyBorder="1">
      <alignment vertical="center"/>
    </xf>
    <xf numFmtId="38" fontId="6" fillId="0" borderId="1" xfId="0" applyNumberFormat="1" applyFont="1" applyBorder="1" applyAlignment="1">
      <alignment vertical="center"/>
    </xf>
    <xf numFmtId="38" fontId="10" fillId="0" borderId="1" xfId="0" applyNumberFormat="1" applyFont="1" applyBorder="1" applyAlignment="1">
      <alignment vertical="center"/>
    </xf>
    <xf numFmtId="38" fontId="6" fillId="0" borderId="2" xfId="0" applyNumberFormat="1" applyFont="1" applyBorder="1" applyAlignment="1">
      <alignment vertical="center"/>
    </xf>
    <xf numFmtId="38" fontId="10" fillId="0" borderId="2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6" fillId="0" borderId="5" xfId="0" applyFont="1" applyBorder="1"/>
    <xf numFmtId="0" fontId="10" fillId="0" borderId="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6" fillId="0" borderId="8" xfId="0" applyFont="1" applyBorder="1"/>
    <xf numFmtId="0" fontId="6" fillId="0" borderId="22" xfId="0" applyFont="1" applyBorder="1"/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78" fontId="16" fillId="5" borderId="10" xfId="1" applyNumberFormat="1" applyFont="1" applyFill="1" applyBorder="1" applyAlignment="1">
      <alignment horizontal="right" vertical="center"/>
    </xf>
    <xf numFmtId="0" fontId="30" fillId="4" borderId="39" xfId="0" applyFont="1" applyFill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shrinkToFit="1"/>
    </xf>
    <xf numFmtId="0" fontId="26" fillId="0" borderId="20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3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7" fillId="0" borderId="16" xfId="0" applyFont="1" applyBorder="1" applyAlignment="1">
      <alignment horizontal="right" vertical="center"/>
    </xf>
    <xf numFmtId="56" fontId="6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11" fillId="0" borderId="0" xfId="3" applyFont="1" applyAlignment="1">
      <alignment horizontal="center" vertical="top"/>
    </xf>
    <xf numFmtId="0" fontId="13" fillId="0" borderId="0" xfId="3" applyFont="1" applyAlignment="1">
      <alignment horizontal="left" shrinkToFit="1"/>
    </xf>
    <xf numFmtId="0" fontId="21" fillId="0" borderId="0" xfId="3" applyFont="1" applyAlignment="1">
      <alignment horizontal="left" vertical="center"/>
    </xf>
    <xf numFmtId="0" fontId="19" fillId="0" borderId="0" xfId="3" applyFont="1" applyAlignment="1">
      <alignment horizontal="left" vertical="center"/>
    </xf>
    <xf numFmtId="0" fontId="12" fillId="3" borderId="4" xfId="3" applyFont="1" applyFill="1" applyBorder="1" applyAlignment="1">
      <alignment horizontal="center" vertical="center"/>
    </xf>
    <xf numFmtId="58" fontId="23" fillId="0" borderId="0" xfId="3" applyNumberFormat="1" applyFont="1" applyAlignment="1">
      <alignment horizontal="left" vertical="center"/>
    </xf>
    <xf numFmtId="0" fontId="23" fillId="0" borderId="0" xfId="3" applyFont="1" applyAlignment="1">
      <alignment horizontal="left" vertical="center"/>
    </xf>
    <xf numFmtId="0" fontId="12" fillId="0" borderId="0" xfId="3" applyFont="1" applyAlignment="1">
      <alignment horizontal="left" vertical="center"/>
    </xf>
    <xf numFmtId="58" fontId="12" fillId="0" borderId="0" xfId="3" applyNumberFormat="1" applyFont="1" applyAlignment="1">
      <alignment horizontal="left" vertical="center"/>
    </xf>
    <xf numFmtId="0" fontId="22" fillId="0" borderId="0" xfId="3" applyFont="1" applyAlignment="1">
      <alignment horizontal="center" vertical="center" shrinkToFit="1"/>
    </xf>
    <xf numFmtId="38" fontId="6" fillId="0" borderId="2" xfId="0" applyNumberFormat="1" applyFont="1" applyBorder="1" applyAlignment="1">
      <alignment horizontal="center" vertical="center" shrinkToFit="1"/>
    </xf>
    <xf numFmtId="38" fontId="6" fillId="0" borderId="18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left" vertical="top"/>
    </xf>
    <xf numFmtId="0" fontId="6" fillId="0" borderId="42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38" fontId="6" fillId="0" borderId="1" xfId="0" applyNumberFormat="1" applyFont="1" applyBorder="1" applyAlignment="1">
      <alignment horizontal="center" vertical="center" shrinkToFit="1"/>
    </xf>
    <xf numFmtId="38" fontId="6" fillId="0" borderId="34" xfId="0" applyNumberFormat="1" applyFont="1" applyBorder="1" applyAlignment="1">
      <alignment horizontal="center" vertical="center" shrinkToFit="1"/>
    </xf>
  </cellXfs>
  <cellStyles count="4">
    <cellStyle name="桁区切り" xfId="1" builtinId="6"/>
    <cellStyle name="通貨" xfId="2" builtinId="7"/>
    <cellStyle name="標準" xfId="0" builtinId="0"/>
    <cellStyle name="標準_出欠証明書" xfId="3" xr:uid="{00000000-0005-0000-0000-000003000000}"/>
  </cellStyles>
  <dxfs count="0"/>
  <tableStyles count="0" defaultTableStyle="TableStyleMedium9" defaultPivotStyle="PivotStyleLight16"/>
  <colors>
    <mruColors>
      <color rgb="FFCCFF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BH37"/>
  <sheetViews>
    <sheetView tabSelected="1" view="pageBreakPreview" zoomScale="80" zoomScaleNormal="100" zoomScaleSheetLayoutView="80" workbookViewId="0">
      <selection activeCell="AR5" sqref="AR5"/>
    </sheetView>
  </sheetViews>
  <sheetFormatPr defaultColWidth="2.625" defaultRowHeight="24" customHeight="1" x14ac:dyDescent="0.15"/>
  <cols>
    <col min="1" max="37" width="2.625" style="4" customWidth="1"/>
    <col min="38" max="38" width="8.125" style="4" bestFit="1" customWidth="1"/>
    <col min="39" max="43" width="2.625" style="4"/>
    <col min="44" max="44" width="3.75" style="4" bestFit="1" customWidth="1"/>
    <col min="45" max="16384" width="2.625" style="4"/>
  </cols>
  <sheetData>
    <row r="1" spans="1:60" ht="20.100000000000001" customHeight="1" x14ac:dyDescent="0.15">
      <c r="A1" s="134" t="s">
        <v>106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</row>
    <row r="2" spans="1:60" ht="20.100000000000001" customHeight="1" thickBot="1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</row>
    <row r="3" spans="1:60" ht="24" customHeight="1" thickBot="1" x14ac:dyDescent="0.2">
      <c r="A3" s="115" t="s">
        <v>50</v>
      </c>
      <c r="B3" s="115"/>
      <c r="C3" s="127" t="s">
        <v>51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9"/>
      <c r="W3" s="115" t="s">
        <v>104</v>
      </c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L3" s="95" t="s">
        <v>115</v>
      </c>
    </row>
    <row r="4" spans="1:60" ht="24" customHeight="1" thickBot="1" x14ac:dyDescent="0.2">
      <c r="A4" s="115"/>
      <c r="B4" s="115"/>
      <c r="C4" s="130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2"/>
      <c r="W4" s="122">
        <v>45913</v>
      </c>
      <c r="X4" s="123"/>
      <c r="Y4" s="123"/>
      <c r="Z4" s="123"/>
      <c r="AA4" s="122">
        <v>45914</v>
      </c>
      <c r="AB4" s="123"/>
      <c r="AC4" s="123"/>
      <c r="AD4" s="123"/>
      <c r="AE4" s="122">
        <v>45915</v>
      </c>
      <c r="AF4" s="123"/>
      <c r="AG4" s="123"/>
      <c r="AH4" s="123"/>
      <c r="AL4" s="94"/>
    </row>
    <row r="5" spans="1:60" ht="24" customHeight="1" x14ac:dyDescent="0.15">
      <c r="A5" s="115"/>
      <c r="B5" s="115"/>
      <c r="C5" s="124" t="s">
        <v>98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6"/>
      <c r="W5" s="107" t="s">
        <v>52</v>
      </c>
      <c r="X5" s="107"/>
      <c r="Y5" s="107"/>
      <c r="Z5" s="107"/>
      <c r="AA5" s="107" t="s">
        <v>53</v>
      </c>
      <c r="AB5" s="107"/>
      <c r="AC5" s="107"/>
      <c r="AD5" s="107"/>
      <c r="AE5" s="107"/>
      <c r="AF5" s="107"/>
      <c r="AG5" s="107"/>
      <c r="AH5" s="107"/>
    </row>
    <row r="6" spans="1:60" ht="24" customHeight="1" x14ac:dyDescent="0.15">
      <c r="A6" s="115" t="s">
        <v>50</v>
      </c>
      <c r="B6" s="115"/>
      <c r="C6" s="127" t="s">
        <v>51</v>
      </c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9"/>
      <c r="W6" s="115" t="s">
        <v>104</v>
      </c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</row>
    <row r="7" spans="1:60" ht="24" customHeight="1" x14ac:dyDescent="0.15">
      <c r="A7" s="115"/>
      <c r="B7" s="115"/>
      <c r="C7" s="130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2"/>
      <c r="W7" s="122" t="s">
        <v>110</v>
      </c>
      <c r="X7" s="123"/>
      <c r="Y7" s="123"/>
      <c r="Z7" s="123"/>
      <c r="AA7" s="122" t="s">
        <v>110</v>
      </c>
      <c r="AB7" s="123"/>
      <c r="AC7" s="123"/>
      <c r="AD7" s="123"/>
      <c r="AE7" s="122" t="s">
        <v>110</v>
      </c>
      <c r="AF7" s="123"/>
      <c r="AG7" s="123"/>
      <c r="AH7" s="123"/>
    </row>
    <row r="8" spans="1:60" ht="24" customHeight="1" x14ac:dyDescent="0.15">
      <c r="A8" s="115">
        <v>1</v>
      </c>
      <c r="B8" s="115"/>
      <c r="C8" s="104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6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L8" s="133"/>
      <c r="AM8" s="133"/>
      <c r="AN8" s="133"/>
      <c r="AO8" s="133"/>
      <c r="AP8" s="133"/>
      <c r="AQ8" s="133"/>
      <c r="AR8" s="133"/>
      <c r="AS8" s="74"/>
      <c r="AT8" s="74"/>
      <c r="AU8" s="103" ph="1"/>
      <c r="AV8" s="103" ph="1"/>
      <c r="AW8" s="103" ph="1"/>
      <c r="AX8" s="103" ph="1"/>
      <c r="AY8" s="103" ph="1"/>
      <c r="AZ8" s="103" ph="1"/>
      <c r="BA8" s="103" ph="1"/>
      <c r="BE8" s="73"/>
      <c r="BF8" s="73"/>
      <c r="BG8" s="73"/>
      <c r="BH8" s="73"/>
    </row>
    <row r="9" spans="1:60" ht="24" customHeight="1" x14ac:dyDescent="0.15">
      <c r="A9" s="115">
        <f>A8+1</f>
        <v>2</v>
      </c>
      <c r="B9" s="115"/>
      <c r="C9" s="104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6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L9" s="133"/>
      <c r="AM9" s="133"/>
      <c r="AN9" s="133"/>
      <c r="AO9" s="133"/>
      <c r="AP9" s="133"/>
      <c r="AQ9" s="133"/>
      <c r="AR9" s="133"/>
      <c r="AS9" s="73"/>
      <c r="AT9" s="74"/>
      <c r="AU9" s="103" ph="1"/>
      <c r="AV9" s="103" ph="1"/>
      <c r="AW9" s="103" ph="1"/>
      <c r="AX9" s="103" ph="1"/>
      <c r="AY9" s="103" ph="1"/>
      <c r="AZ9" s="103" ph="1"/>
      <c r="BA9" s="103" ph="1"/>
      <c r="BE9" s="73"/>
      <c r="BF9" s="73"/>
      <c r="BG9" s="73"/>
      <c r="BH9" s="73"/>
    </row>
    <row r="10" spans="1:60" ht="24" customHeight="1" x14ac:dyDescent="0.15">
      <c r="A10" s="115">
        <f t="shared" ref="A10:A31" si="0">A9+1</f>
        <v>3</v>
      </c>
      <c r="B10" s="115"/>
      <c r="C10" s="104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6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L10" s="133"/>
      <c r="AM10" s="133"/>
      <c r="AN10" s="133"/>
      <c r="AO10" s="133"/>
      <c r="AP10" s="133"/>
      <c r="AQ10" s="133"/>
      <c r="AR10" s="133"/>
      <c r="AS10" s="74"/>
      <c r="AT10" s="74"/>
      <c r="AU10" s="103" ph="1"/>
      <c r="AV10" s="103" ph="1"/>
      <c r="AW10" s="103" ph="1"/>
      <c r="AX10" s="103" ph="1"/>
      <c r="AY10" s="103" ph="1"/>
      <c r="AZ10" s="103" ph="1"/>
      <c r="BA10" s="103" ph="1"/>
      <c r="BE10" s="73"/>
      <c r="BF10" s="73"/>
      <c r="BG10" s="73"/>
      <c r="BH10" s="73"/>
    </row>
    <row r="11" spans="1:60" ht="24" customHeight="1" x14ac:dyDescent="0.15">
      <c r="A11" s="115">
        <f t="shared" si="0"/>
        <v>4</v>
      </c>
      <c r="B11" s="115"/>
      <c r="C11" s="104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6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L11" s="133"/>
      <c r="AM11" s="133"/>
      <c r="AN11" s="133"/>
      <c r="AO11" s="133"/>
      <c r="AP11" s="133"/>
      <c r="AQ11" s="133"/>
      <c r="AR11" s="133"/>
      <c r="AS11" s="74"/>
      <c r="AT11" s="74"/>
      <c r="AU11" s="103" ph="1"/>
      <c r="AV11" s="103" ph="1"/>
      <c r="AW11" s="103" ph="1"/>
      <c r="AX11" s="103" ph="1"/>
      <c r="AY11" s="103" ph="1"/>
      <c r="AZ11" s="103" ph="1"/>
      <c r="BA11" s="103" ph="1"/>
      <c r="BE11" s="73"/>
      <c r="BF11" s="73"/>
      <c r="BG11" s="73"/>
      <c r="BH11" s="73"/>
    </row>
    <row r="12" spans="1:60" ht="24" customHeight="1" x14ac:dyDescent="0.15">
      <c r="A12" s="115">
        <f t="shared" si="0"/>
        <v>5</v>
      </c>
      <c r="B12" s="115"/>
      <c r="C12" s="104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6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L12" s="133"/>
      <c r="AM12" s="133"/>
      <c r="AN12" s="133"/>
      <c r="AO12" s="133"/>
      <c r="AP12" s="133"/>
      <c r="AQ12" s="133"/>
      <c r="AR12" s="133"/>
      <c r="AS12" s="73"/>
      <c r="AT12" s="74"/>
      <c r="AU12" s="103" ph="1"/>
      <c r="AV12" s="103" ph="1"/>
      <c r="AW12" s="103" ph="1"/>
      <c r="AX12" s="103" ph="1"/>
      <c r="AY12" s="103" ph="1"/>
      <c r="AZ12" s="103" ph="1"/>
      <c r="BA12" s="103" ph="1"/>
      <c r="BE12" s="73"/>
      <c r="BF12" s="73"/>
      <c r="BG12" s="73"/>
      <c r="BH12" s="73"/>
    </row>
    <row r="13" spans="1:60" ht="24" customHeight="1" x14ac:dyDescent="0.15">
      <c r="A13" s="115">
        <f t="shared" si="0"/>
        <v>6</v>
      </c>
      <c r="B13" s="115"/>
      <c r="C13" s="104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6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L13" s="133"/>
      <c r="AM13" s="133"/>
      <c r="AN13" s="133"/>
      <c r="AO13" s="133"/>
      <c r="AP13" s="133"/>
      <c r="AQ13" s="133"/>
      <c r="AR13" s="133"/>
      <c r="AS13" s="73"/>
      <c r="AT13" s="74"/>
      <c r="AU13" s="103" ph="1"/>
      <c r="AV13" s="103" ph="1"/>
      <c r="AW13" s="103" ph="1"/>
      <c r="AX13" s="103" ph="1"/>
      <c r="AY13" s="103" ph="1"/>
      <c r="AZ13" s="103" ph="1"/>
      <c r="BA13" s="103" ph="1"/>
      <c r="BE13" s="73"/>
      <c r="BF13" s="73"/>
      <c r="BG13" s="73"/>
      <c r="BH13" s="73"/>
    </row>
    <row r="14" spans="1:60" ht="24" customHeight="1" x14ac:dyDescent="0.15">
      <c r="A14" s="115">
        <f t="shared" si="0"/>
        <v>7</v>
      </c>
      <c r="B14" s="115"/>
      <c r="C14" s="104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6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L14" s="133"/>
      <c r="AM14" s="133"/>
      <c r="AN14" s="133"/>
      <c r="AO14" s="133"/>
      <c r="AP14" s="133"/>
      <c r="AQ14" s="133"/>
      <c r="AR14" s="133"/>
      <c r="AS14" s="73"/>
      <c r="AT14" s="74"/>
      <c r="AU14" s="103" ph="1"/>
      <c r="AV14" s="103" ph="1"/>
      <c r="AW14" s="103" ph="1"/>
      <c r="AX14" s="103" ph="1"/>
      <c r="AY14" s="103" ph="1"/>
      <c r="AZ14" s="103" ph="1"/>
      <c r="BA14" s="103" ph="1"/>
      <c r="BE14" s="73"/>
      <c r="BF14" s="73"/>
      <c r="BG14" s="73"/>
      <c r="BH14" s="73"/>
    </row>
    <row r="15" spans="1:60" ht="24" customHeight="1" x14ac:dyDescent="0.15">
      <c r="A15" s="115">
        <f t="shared" si="0"/>
        <v>8</v>
      </c>
      <c r="B15" s="115"/>
      <c r="C15" s="104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6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L15" s="133"/>
      <c r="AM15" s="133"/>
      <c r="AN15" s="133"/>
      <c r="AO15" s="133"/>
      <c r="AP15" s="133"/>
      <c r="AQ15" s="133"/>
      <c r="AR15" s="133"/>
      <c r="AS15" s="73"/>
      <c r="AT15" s="74"/>
      <c r="AU15" s="103" ph="1"/>
      <c r="AV15" s="103" ph="1"/>
      <c r="AW15" s="103" ph="1"/>
      <c r="AX15" s="103" ph="1"/>
      <c r="AY15" s="103" ph="1"/>
      <c r="AZ15" s="103" ph="1"/>
      <c r="BA15" s="103" ph="1"/>
      <c r="BE15" s="73"/>
      <c r="BF15" s="73"/>
      <c r="BG15" s="73"/>
      <c r="BH15" s="73"/>
    </row>
    <row r="16" spans="1:60" ht="24" customHeight="1" x14ac:dyDescent="0.15">
      <c r="A16" s="115">
        <f t="shared" si="0"/>
        <v>9</v>
      </c>
      <c r="B16" s="115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6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L16" s="72" ph="1"/>
      <c r="AM16" s="72" ph="1"/>
      <c r="AN16" s="72" ph="1"/>
      <c r="AO16" s="72" ph="1"/>
      <c r="AP16" s="72" ph="1"/>
      <c r="AQ16" s="72" ph="1"/>
      <c r="AR16" s="72" ph="1"/>
      <c r="AU16" s="103" ph="1"/>
      <c r="AV16" s="103" ph="1"/>
      <c r="AW16" s="103" ph="1"/>
      <c r="AX16" s="103" ph="1"/>
      <c r="AY16" s="103" ph="1"/>
      <c r="AZ16" s="103" ph="1"/>
      <c r="BA16" s="103" ph="1"/>
    </row>
    <row r="17" spans="1:44" ht="24" customHeight="1" x14ac:dyDescent="0.15">
      <c r="A17" s="115">
        <f t="shared" si="0"/>
        <v>10</v>
      </c>
      <c r="B17" s="115"/>
      <c r="C17" s="104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6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L17" s="72" ph="1"/>
      <c r="AM17" s="72" ph="1"/>
      <c r="AN17" s="72" ph="1"/>
      <c r="AO17" s="72" ph="1"/>
      <c r="AP17" s="72" ph="1"/>
      <c r="AQ17" s="72" ph="1"/>
      <c r="AR17" s="72" ph="1"/>
    </row>
    <row r="18" spans="1:44" ht="24" customHeight="1" x14ac:dyDescent="0.15">
      <c r="A18" s="115">
        <f t="shared" si="0"/>
        <v>11</v>
      </c>
      <c r="B18" s="115"/>
      <c r="C18" s="104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6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</row>
    <row r="19" spans="1:44" ht="24" customHeight="1" x14ac:dyDescent="0.15">
      <c r="A19" s="115">
        <f t="shared" si="0"/>
        <v>12</v>
      </c>
      <c r="B19" s="115"/>
      <c r="C19" s="104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6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</row>
    <row r="20" spans="1:44" ht="24" customHeight="1" x14ac:dyDescent="0.15">
      <c r="A20" s="115">
        <f t="shared" si="0"/>
        <v>13</v>
      </c>
      <c r="B20" s="115"/>
      <c r="C20" s="104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6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</row>
    <row r="21" spans="1:44" ht="24" customHeight="1" x14ac:dyDescent="0.15">
      <c r="A21" s="115">
        <f t="shared" si="0"/>
        <v>14</v>
      </c>
      <c r="B21" s="115"/>
      <c r="C21" s="104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6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</row>
    <row r="22" spans="1:44" ht="24" customHeight="1" x14ac:dyDescent="0.15">
      <c r="A22" s="115">
        <f t="shared" si="0"/>
        <v>15</v>
      </c>
      <c r="B22" s="115"/>
      <c r="C22" s="104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6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</row>
    <row r="23" spans="1:44" ht="24" customHeight="1" x14ac:dyDescent="0.15">
      <c r="A23" s="115">
        <f t="shared" si="0"/>
        <v>16</v>
      </c>
      <c r="B23" s="115"/>
      <c r="C23" s="104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6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</row>
    <row r="24" spans="1:44" ht="24" customHeight="1" x14ac:dyDescent="0.15">
      <c r="A24" s="115">
        <f t="shared" si="0"/>
        <v>17</v>
      </c>
      <c r="B24" s="115"/>
      <c r="C24" s="104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6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</row>
    <row r="25" spans="1:44" ht="24" customHeight="1" x14ac:dyDescent="0.15">
      <c r="A25" s="115">
        <f t="shared" si="0"/>
        <v>18</v>
      </c>
      <c r="B25" s="115"/>
      <c r="C25" s="104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6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</row>
    <row r="26" spans="1:44" ht="24" customHeight="1" x14ac:dyDescent="0.15">
      <c r="A26" s="115">
        <f t="shared" si="0"/>
        <v>19</v>
      </c>
      <c r="B26" s="115"/>
      <c r="C26" s="104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6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</row>
    <row r="27" spans="1:44" ht="24" customHeight="1" x14ac:dyDescent="0.15">
      <c r="A27" s="115">
        <f t="shared" si="0"/>
        <v>20</v>
      </c>
      <c r="B27" s="115"/>
      <c r="C27" s="104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6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</row>
    <row r="28" spans="1:44" ht="24" customHeight="1" x14ac:dyDescent="0.15">
      <c r="A28" s="115">
        <f t="shared" si="0"/>
        <v>21</v>
      </c>
      <c r="B28" s="115"/>
      <c r="C28" s="104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6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</row>
    <row r="29" spans="1:44" ht="24" customHeight="1" x14ac:dyDescent="0.15">
      <c r="A29" s="115">
        <f t="shared" si="0"/>
        <v>22</v>
      </c>
      <c r="B29" s="115"/>
      <c r="C29" s="104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6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</row>
    <row r="30" spans="1:44" ht="24" customHeight="1" x14ac:dyDescent="0.15">
      <c r="A30" s="115">
        <f t="shared" si="0"/>
        <v>23</v>
      </c>
      <c r="B30" s="115"/>
      <c r="C30" s="10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6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</row>
    <row r="31" spans="1:44" ht="24" customHeight="1" x14ac:dyDescent="0.15">
      <c r="A31" s="115">
        <f t="shared" si="0"/>
        <v>24</v>
      </c>
      <c r="B31" s="115"/>
      <c r="C31" s="118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20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</row>
    <row r="32" spans="1:44" ht="24" customHeight="1" x14ac:dyDescent="0.15">
      <c r="A32" s="115">
        <f>A31+1</f>
        <v>25</v>
      </c>
      <c r="B32" s="115"/>
      <c r="C32" s="118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20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</row>
    <row r="33" spans="1:44" ht="24" customHeight="1" x14ac:dyDescent="0.15">
      <c r="A33" s="112" t="s">
        <v>54</v>
      </c>
      <c r="B33" s="112"/>
      <c r="C33" s="112"/>
      <c r="D33" s="112"/>
      <c r="E33" s="112"/>
      <c r="F33" s="112"/>
      <c r="G33" s="121" t="e">
        <f>LOOKUP($AL$4,各競技名簿!$A$4:$A$41,各競技名簿!$D$4:$D$41)</f>
        <v>#N/A</v>
      </c>
      <c r="H33" s="121"/>
      <c r="I33" s="121"/>
      <c r="J33" s="108" t="s">
        <v>55</v>
      </c>
      <c r="K33" s="108"/>
      <c r="L33" s="108"/>
      <c r="M33" s="112" t="s">
        <v>56</v>
      </c>
      <c r="N33" s="112"/>
      <c r="O33" s="112"/>
      <c r="P33" s="112"/>
      <c r="Q33" s="112"/>
      <c r="R33" s="112"/>
      <c r="S33" s="112"/>
      <c r="T33" s="112"/>
      <c r="U33" s="112"/>
      <c r="V33" s="113"/>
      <c r="W33" s="114">
        <f>COUNTIF(W8:Z32,"○")</f>
        <v>0</v>
      </c>
      <c r="X33" s="114"/>
      <c r="Y33" s="114"/>
      <c r="Z33" s="114"/>
      <c r="AA33" s="114">
        <f t="shared" ref="AA33" si="1">COUNTIF(AA8:AD32,"○")</f>
        <v>0</v>
      </c>
      <c r="AB33" s="114"/>
      <c r="AC33" s="114"/>
      <c r="AD33" s="114"/>
      <c r="AE33" s="114">
        <f t="shared" ref="AE33" si="2">COUNTIF(AE8:AH32,"○")</f>
        <v>0</v>
      </c>
      <c r="AF33" s="114"/>
      <c r="AG33" s="114"/>
      <c r="AH33" s="114"/>
      <c r="AI33" s="3" t="s">
        <v>55</v>
      </c>
    </row>
    <row r="34" spans="1:44" ht="24" customHeight="1" x14ac:dyDescent="0.15">
      <c r="A34" s="110" t="s">
        <v>57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 spans="1:44" ht="24" customHeight="1" x14ac:dyDescent="0.15">
      <c r="A35" s="110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5"/>
      <c r="W35" s="111" t="s">
        <v>111</v>
      </c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</row>
    <row r="36" spans="1:44" ht="24" customHeight="1" thickBot="1" x14ac:dyDescent="0.2">
      <c r="C36" s="117" t="e">
        <f>LOOKUP(AL4,各競技名簿!A4:A42,各競技名簿!B4:B42)</f>
        <v>#N/A</v>
      </c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6" t="s">
        <v>41</v>
      </c>
      <c r="Q36" s="116"/>
      <c r="R36" s="116"/>
      <c r="AP36" s="109"/>
      <c r="AQ36" s="109"/>
      <c r="AR36" s="76"/>
    </row>
    <row r="37" spans="1:44" ht="24" customHeight="1" thickBot="1" x14ac:dyDescent="0.2">
      <c r="P37" s="116" t="s">
        <v>99</v>
      </c>
      <c r="Q37" s="116"/>
      <c r="R37" s="116"/>
      <c r="S37" s="6"/>
      <c r="T37" s="6"/>
      <c r="U37" s="6"/>
      <c r="V37" s="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6"/>
      <c r="AI37" s="3" t="s">
        <v>22</v>
      </c>
      <c r="AP37" s="109"/>
      <c r="AQ37" s="109"/>
      <c r="AR37" s="76"/>
    </row>
  </sheetData>
  <mergeCells count="175">
    <mergeCell ref="AL8:AR8"/>
    <mergeCell ref="AL10:AR10"/>
    <mergeCell ref="AL11:AR11"/>
    <mergeCell ref="AL12:AR12"/>
    <mergeCell ref="AL13:AR13"/>
    <mergeCell ref="AL14:AR14"/>
    <mergeCell ref="AL15:AR15"/>
    <mergeCell ref="AL9:AR9"/>
    <mergeCell ref="A1:AH2"/>
    <mergeCell ref="A3:B4"/>
    <mergeCell ref="A9:B9"/>
    <mergeCell ref="AE4:AH4"/>
    <mergeCell ref="W3:AH3"/>
    <mergeCell ref="AA4:AD4"/>
    <mergeCell ref="AA5:AD5"/>
    <mergeCell ref="AE5:AH5"/>
    <mergeCell ref="A8:B8"/>
    <mergeCell ref="W8:Z8"/>
    <mergeCell ref="AA8:AD8"/>
    <mergeCell ref="AE8:AH8"/>
    <mergeCell ref="A6:B7"/>
    <mergeCell ref="W6:AH6"/>
    <mergeCell ref="W7:Z7"/>
    <mergeCell ref="AA7:AD7"/>
    <mergeCell ref="A5:B5"/>
    <mergeCell ref="W4:Z4"/>
    <mergeCell ref="AA9:AD9"/>
    <mergeCell ref="AE9:AH9"/>
    <mergeCell ref="W5:Z5"/>
    <mergeCell ref="AE7:AH7"/>
    <mergeCell ref="W9:Z9"/>
    <mergeCell ref="C5:V5"/>
    <mergeCell ref="C3:V4"/>
    <mergeCell ref="C6:V7"/>
    <mergeCell ref="C8:V8"/>
    <mergeCell ref="C9:V9"/>
    <mergeCell ref="AA11:AD11"/>
    <mergeCell ref="AE11:AH11"/>
    <mergeCell ref="AA13:AD13"/>
    <mergeCell ref="AE13:AH13"/>
    <mergeCell ref="A10:B10"/>
    <mergeCell ref="W10:Z10"/>
    <mergeCell ref="AA12:AD12"/>
    <mergeCell ref="AE12:AH12"/>
    <mergeCell ref="A11:B11"/>
    <mergeCell ref="W11:Z11"/>
    <mergeCell ref="A12:B12"/>
    <mergeCell ref="W12:Z12"/>
    <mergeCell ref="AA10:AD10"/>
    <mergeCell ref="A13:B13"/>
    <mergeCell ref="W13:Z13"/>
    <mergeCell ref="C10:V10"/>
    <mergeCell ref="C11:V11"/>
    <mergeCell ref="C12:V12"/>
    <mergeCell ref="C13:V13"/>
    <mergeCell ref="AE10:AH10"/>
    <mergeCell ref="AE14:AH14"/>
    <mergeCell ref="AA15:AD15"/>
    <mergeCell ref="AE15:AH15"/>
    <mergeCell ref="AA17:AD17"/>
    <mergeCell ref="AE17:AH17"/>
    <mergeCell ref="A14:B14"/>
    <mergeCell ref="W14:Z14"/>
    <mergeCell ref="AA16:AD16"/>
    <mergeCell ref="AE16:AH16"/>
    <mergeCell ref="A15:B15"/>
    <mergeCell ref="W15:Z15"/>
    <mergeCell ref="A16:B16"/>
    <mergeCell ref="A17:B17"/>
    <mergeCell ref="W17:Z17"/>
    <mergeCell ref="W16:Z16"/>
    <mergeCell ref="AA14:AD14"/>
    <mergeCell ref="C14:V14"/>
    <mergeCell ref="C15:V15"/>
    <mergeCell ref="C16:V16"/>
    <mergeCell ref="C17:V17"/>
    <mergeCell ref="AE18:AH18"/>
    <mergeCell ref="AA19:AD19"/>
    <mergeCell ref="AE19:AH19"/>
    <mergeCell ref="AA21:AD21"/>
    <mergeCell ref="AE21:AH21"/>
    <mergeCell ref="A18:B18"/>
    <mergeCell ref="W18:Z18"/>
    <mergeCell ref="AA20:AD20"/>
    <mergeCell ref="AE20:AH20"/>
    <mergeCell ref="A19:B19"/>
    <mergeCell ref="W19:Z19"/>
    <mergeCell ref="A20:B20"/>
    <mergeCell ref="A21:B21"/>
    <mergeCell ref="W21:Z21"/>
    <mergeCell ref="W20:Z20"/>
    <mergeCell ref="AA18:AD18"/>
    <mergeCell ref="C18:V18"/>
    <mergeCell ref="C19:V19"/>
    <mergeCell ref="C20:V20"/>
    <mergeCell ref="C21:V21"/>
    <mergeCell ref="AE22:AH22"/>
    <mergeCell ref="AA23:AD23"/>
    <mergeCell ref="AE23:AH23"/>
    <mergeCell ref="AA25:AD25"/>
    <mergeCell ref="AE25:AH25"/>
    <mergeCell ref="A22:B22"/>
    <mergeCell ref="W22:Z22"/>
    <mergeCell ref="AA24:AD24"/>
    <mergeCell ref="AE24:AH24"/>
    <mergeCell ref="A23:B23"/>
    <mergeCell ref="W23:Z23"/>
    <mergeCell ref="A24:B24"/>
    <mergeCell ref="A25:B25"/>
    <mergeCell ref="W25:Z25"/>
    <mergeCell ref="W24:Z24"/>
    <mergeCell ref="AA22:AD22"/>
    <mergeCell ref="C22:V22"/>
    <mergeCell ref="C23:V23"/>
    <mergeCell ref="C24:V24"/>
    <mergeCell ref="C25:V25"/>
    <mergeCell ref="A26:B26"/>
    <mergeCell ref="W26:Z26"/>
    <mergeCell ref="AA28:AD28"/>
    <mergeCell ref="AE28:AH28"/>
    <mergeCell ref="A27:B27"/>
    <mergeCell ref="W27:Z27"/>
    <mergeCell ref="A28:B28"/>
    <mergeCell ref="A29:B29"/>
    <mergeCell ref="W29:Z29"/>
    <mergeCell ref="C29:V29"/>
    <mergeCell ref="J33:L33"/>
    <mergeCell ref="AP36:AQ36"/>
    <mergeCell ref="A34:U35"/>
    <mergeCell ref="W35:AH35"/>
    <mergeCell ref="M33:V33"/>
    <mergeCell ref="W33:Z33"/>
    <mergeCell ref="AA33:AD33"/>
    <mergeCell ref="A30:B30"/>
    <mergeCell ref="AP37:AQ37"/>
    <mergeCell ref="AE33:AH33"/>
    <mergeCell ref="P36:R36"/>
    <mergeCell ref="P37:R37"/>
    <mergeCell ref="C36:O36"/>
    <mergeCell ref="A33:F33"/>
    <mergeCell ref="A31:B31"/>
    <mergeCell ref="W37:AG37"/>
    <mergeCell ref="AA32:AD32"/>
    <mergeCell ref="AE32:AH32"/>
    <mergeCell ref="W31:Z31"/>
    <mergeCell ref="A32:B32"/>
    <mergeCell ref="C30:V30"/>
    <mergeCell ref="C31:V31"/>
    <mergeCell ref="C32:V32"/>
    <mergeCell ref="G33:I33"/>
    <mergeCell ref="C26:V26"/>
    <mergeCell ref="C27:V27"/>
    <mergeCell ref="C28:V28"/>
    <mergeCell ref="W32:Z32"/>
    <mergeCell ref="AA30:AD30"/>
    <mergeCell ref="W28:Z28"/>
    <mergeCell ref="AA26:AD26"/>
    <mergeCell ref="AE30:AH30"/>
    <mergeCell ref="AA31:AD31"/>
    <mergeCell ref="AE31:AH31"/>
    <mergeCell ref="W30:Z30"/>
    <mergeCell ref="AE26:AH26"/>
    <mergeCell ref="AA27:AD27"/>
    <mergeCell ref="AE27:AH27"/>
    <mergeCell ref="AA29:AD29"/>
    <mergeCell ref="AE29:AH29"/>
    <mergeCell ref="AU8:BA8"/>
    <mergeCell ref="AU9:BA9"/>
    <mergeCell ref="AU10:BA10"/>
    <mergeCell ref="AU11:BA11"/>
    <mergeCell ref="AU12:BA12"/>
    <mergeCell ref="AU13:BA13"/>
    <mergeCell ref="AU14:BA14"/>
    <mergeCell ref="AU15:BA15"/>
    <mergeCell ref="AU16:BA16"/>
  </mergeCells>
  <phoneticPr fontId="2"/>
  <pageMargins left="0.70866141732283472" right="0.47244094488188981" top="0.27559055118110237" bottom="0.19685039370078741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/>
  <dimension ref="A1:AL36"/>
  <sheetViews>
    <sheetView view="pageBreakPreview" zoomScale="85" zoomScaleNormal="100" zoomScaleSheetLayoutView="85" workbookViewId="0">
      <selection sqref="A1:H1"/>
    </sheetView>
  </sheetViews>
  <sheetFormatPr defaultColWidth="9" defaultRowHeight="14.25" x14ac:dyDescent="0.15"/>
  <cols>
    <col min="1" max="1" width="2.625" style="10" customWidth="1"/>
    <col min="2" max="2" width="15.625" style="10" customWidth="1"/>
    <col min="3" max="5" width="14.125" style="10" customWidth="1"/>
    <col min="6" max="6" width="15.125" style="10" customWidth="1"/>
    <col min="7" max="7" width="19.125" style="10" customWidth="1"/>
    <col min="8" max="8" width="3.875" style="10" customWidth="1"/>
    <col min="9" max="9" width="9" style="10"/>
    <col min="10" max="10" width="8.625" style="10" bestFit="1" customWidth="1"/>
    <col min="11" max="16384" width="9" style="10"/>
  </cols>
  <sheetData>
    <row r="1" spans="1:14" ht="33" customHeight="1" thickBot="1" x14ac:dyDescent="0.2">
      <c r="A1" s="136" t="s">
        <v>117</v>
      </c>
      <c r="B1" s="136"/>
      <c r="C1" s="136"/>
      <c r="D1" s="136"/>
      <c r="E1" s="136"/>
      <c r="F1" s="136"/>
      <c r="G1" s="136"/>
      <c r="H1" s="136"/>
      <c r="J1" s="78" t="s">
        <v>115</v>
      </c>
      <c r="L1" s="109"/>
      <c r="M1" s="109"/>
      <c r="N1" s="76"/>
    </row>
    <row r="2" spans="1:14" ht="36" customHeight="1" thickBot="1" x14ac:dyDescent="0.25">
      <c r="A2" s="11"/>
      <c r="B2" s="137" t="e">
        <f>LOOKUP($J$2,各競技名簿!$A$4:$A$41,各競技名簿!B4:B41)</f>
        <v>#N/A</v>
      </c>
      <c r="C2" s="137"/>
      <c r="D2" s="137"/>
      <c r="E2" s="11"/>
      <c r="J2" s="77"/>
      <c r="K2" s="79" t="s">
        <v>116</v>
      </c>
    </row>
    <row r="3" spans="1:14" ht="18" customHeight="1" x14ac:dyDescent="0.15"/>
    <row r="4" spans="1:14" ht="24" customHeight="1" x14ac:dyDescent="0.15">
      <c r="B4" s="12" t="s">
        <v>35</v>
      </c>
      <c r="C4" s="13" t="s">
        <v>36</v>
      </c>
      <c r="D4" s="14" t="s">
        <v>64</v>
      </c>
      <c r="E4" s="14"/>
      <c r="F4" s="14"/>
    </row>
    <row r="5" spans="1:14" ht="24" customHeight="1" x14ac:dyDescent="0.15">
      <c r="B5" s="15"/>
      <c r="C5" s="15" t="s">
        <v>43</v>
      </c>
      <c r="D5" s="15" t="s">
        <v>38</v>
      </c>
      <c r="E5" s="15" t="s">
        <v>37</v>
      </c>
      <c r="F5" s="15" t="s">
        <v>46</v>
      </c>
      <c r="G5" s="15" t="s">
        <v>47</v>
      </c>
    </row>
    <row r="6" spans="1:14" ht="24" customHeight="1" thickBot="1" x14ac:dyDescent="0.2">
      <c r="B6" s="16" t="s">
        <v>59</v>
      </c>
      <c r="C6" s="64" t="e">
        <f>LOOKUP($J$2,各競技名簿!$A$4:$A$41,各競技名簿!$D$4:$D$41)</f>
        <v>#N/A</v>
      </c>
      <c r="D6" s="18" t="e">
        <f>LOOKUP($J$2,各競技名簿!A4:A41,各競技名簿!C4:C41)</f>
        <v>#N/A</v>
      </c>
      <c r="E6" s="69" t="e">
        <f>LOOKUP($J$2,各競技名簿!A4:A41,各競技名簿!E4:E41)</f>
        <v>#N/A</v>
      </c>
      <c r="F6" s="19" t="e">
        <f>E6*37*2</f>
        <v>#N/A</v>
      </c>
      <c r="G6" s="60" t="e">
        <f>F6*C6</f>
        <v>#N/A</v>
      </c>
    </row>
    <row r="7" spans="1:14" ht="24" customHeight="1" x14ac:dyDescent="0.15">
      <c r="B7" s="20" t="s">
        <v>60</v>
      </c>
      <c r="C7" s="65"/>
      <c r="D7" s="46"/>
      <c r="E7" s="57"/>
      <c r="F7" s="58" t="e">
        <f>F6</f>
        <v>#N/A</v>
      </c>
      <c r="G7" s="66" t="e">
        <f>C7*F7</f>
        <v>#N/A</v>
      </c>
    </row>
    <row r="8" spans="1:14" s="21" customFormat="1" ht="24" customHeight="1" thickBot="1" x14ac:dyDescent="0.2">
      <c r="B8" s="22" t="s">
        <v>58</v>
      </c>
      <c r="C8" s="47"/>
      <c r="D8" s="48"/>
      <c r="E8" s="49"/>
      <c r="F8" s="50" t="e">
        <f>F6</f>
        <v>#N/A</v>
      </c>
      <c r="G8" s="61" t="e">
        <f>G6-G7</f>
        <v>#N/A</v>
      </c>
      <c r="H8" s="21" t="s">
        <v>67</v>
      </c>
    </row>
    <row r="9" spans="1:14" ht="18" customHeight="1" x14ac:dyDescent="0.15">
      <c r="C9" s="23"/>
    </row>
    <row r="10" spans="1:14" ht="24" customHeight="1" x14ac:dyDescent="0.15">
      <c r="B10" s="12" t="s">
        <v>23</v>
      </c>
      <c r="C10" s="13" t="s">
        <v>36</v>
      </c>
      <c r="D10" s="14" t="s">
        <v>49</v>
      </c>
      <c r="E10" s="14"/>
    </row>
    <row r="11" spans="1:14" ht="24" customHeight="1" x14ac:dyDescent="0.15">
      <c r="B11" s="15"/>
      <c r="C11" s="15" t="s">
        <v>43</v>
      </c>
      <c r="D11" s="15" t="s">
        <v>24</v>
      </c>
      <c r="E11" s="15" t="s">
        <v>25</v>
      </c>
      <c r="F11" s="15" t="s">
        <v>44</v>
      </c>
      <c r="G11" s="15" t="s">
        <v>26</v>
      </c>
    </row>
    <row r="12" spans="1:14" ht="24" customHeight="1" thickBot="1" x14ac:dyDescent="0.2">
      <c r="B12" s="16" t="s">
        <v>59</v>
      </c>
      <c r="C12" s="64" t="e">
        <f>C6</f>
        <v>#N/A</v>
      </c>
      <c r="D12" s="28">
        <v>1</v>
      </c>
      <c r="E12" s="64" t="e">
        <f>LOOKUP($J$2,各競技名簿!A4:A41,各競技名簿!F4:F41)</f>
        <v>#N/A</v>
      </c>
      <c r="F12" s="19">
        <v>500</v>
      </c>
      <c r="G12" s="60" t="e">
        <f>F12*E12</f>
        <v>#N/A</v>
      </c>
    </row>
    <row r="13" spans="1:14" ht="24" customHeight="1" x14ac:dyDescent="0.15">
      <c r="B13" s="20" t="s">
        <v>60</v>
      </c>
      <c r="C13" s="65"/>
      <c r="D13" s="93"/>
      <c r="E13" s="65"/>
      <c r="F13" s="56">
        <v>500</v>
      </c>
      <c r="G13" s="67">
        <f>E13*F13</f>
        <v>0</v>
      </c>
    </row>
    <row r="14" spans="1:14" s="21" customFormat="1" ht="24" customHeight="1" thickBot="1" x14ac:dyDescent="0.2">
      <c r="B14" s="22" t="s">
        <v>58</v>
      </c>
      <c r="C14" s="44"/>
      <c r="D14" s="42"/>
      <c r="E14" s="43"/>
      <c r="F14" s="45">
        <v>500</v>
      </c>
      <c r="G14" s="62" t="e">
        <f>G12-G13</f>
        <v>#N/A</v>
      </c>
      <c r="H14" s="21" t="s">
        <v>68</v>
      </c>
    </row>
    <row r="15" spans="1:14" ht="18" customHeight="1" x14ac:dyDescent="0.15">
      <c r="C15" s="24"/>
      <c r="D15" s="25"/>
      <c r="E15" s="26"/>
      <c r="F15" s="27"/>
      <c r="G15" s="27"/>
    </row>
    <row r="16" spans="1:14" ht="24" customHeight="1" x14ac:dyDescent="0.15">
      <c r="B16" s="12" t="s">
        <v>27</v>
      </c>
      <c r="C16" s="13" t="s">
        <v>36</v>
      </c>
      <c r="D16" s="14" t="s">
        <v>112</v>
      </c>
      <c r="E16" s="14"/>
    </row>
    <row r="17" spans="1:8" ht="24" customHeight="1" x14ac:dyDescent="0.15">
      <c r="B17" s="15"/>
      <c r="C17" s="15" t="s">
        <v>43</v>
      </c>
      <c r="D17" s="15" t="s">
        <v>28</v>
      </c>
      <c r="E17" s="15" t="s">
        <v>25</v>
      </c>
      <c r="F17" s="15" t="s">
        <v>45</v>
      </c>
      <c r="G17" s="15" t="s">
        <v>29</v>
      </c>
    </row>
    <row r="18" spans="1:8" ht="24" customHeight="1" thickBot="1" x14ac:dyDescent="0.2">
      <c r="B18" s="16" t="s">
        <v>59</v>
      </c>
      <c r="C18" s="17" t="e">
        <f>LOOKUP($J$2,各競技名簿!$A$4:$A$38,各競技名簿!G4:G38)</f>
        <v>#N/A</v>
      </c>
      <c r="D18" s="28">
        <v>1</v>
      </c>
      <c r="E18" s="17" t="e">
        <f>C18</f>
        <v>#N/A</v>
      </c>
      <c r="F18" s="19">
        <v>8000</v>
      </c>
      <c r="G18" s="63" t="e">
        <f>E18*F18</f>
        <v>#N/A</v>
      </c>
    </row>
    <row r="19" spans="1:8" ht="24" customHeight="1" x14ac:dyDescent="0.15">
      <c r="B19" s="51" t="s">
        <v>60</v>
      </c>
      <c r="C19" s="65"/>
      <c r="D19" s="93"/>
      <c r="E19" s="65"/>
      <c r="F19" s="56">
        <v>8000</v>
      </c>
      <c r="G19" s="67">
        <f>E19*F19</f>
        <v>0</v>
      </c>
    </row>
    <row r="20" spans="1:8" s="21" customFormat="1" ht="24" customHeight="1" thickBot="1" x14ac:dyDescent="0.2">
      <c r="B20" s="52" t="s">
        <v>58</v>
      </c>
      <c r="C20" s="47"/>
      <c r="D20" s="48"/>
      <c r="E20" s="49"/>
      <c r="F20" s="45">
        <v>8000</v>
      </c>
      <c r="G20" s="62" t="e">
        <f>G18-G19</f>
        <v>#N/A</v>
      </c>
      <c r="H20" s="21" t="s">
        <v>69</v>
      </c>
    </row>
    <row r="21" spans="1:8" ht="18" customHeight="1" x14ac:dyDescent="0.15"/>
    <row r="22" spans="1:8" ht="24" customHeight="1" x14ac:dyDescent="0.15">
      <c r="A22" s="29" t="s">
        <v>48</v>
      </c>
      <c r="B22" s="138" t="s">
        <v>70</v>
      </c>
      <c r="C22" s="138"/>
      <c r="D22" s="138"/>
      <c r="E22" s="139" t="s">
        <v>40</v>
      </c>
      <c r="F22" s="139"/>
    </row>
    <row r="23" spans="1:8" ht="24" customHeight="1" x14ac:dyDescent="0.15">
      <c r="B23" s="138" t="s">
        <v>72</v>
      </c>
      <c r="C23" s="138"/>
      <c r="D23" s="138"/>
      <c r="F23" s="15" t="s">
        <v>39</v>
      </c>
      <c r="G23" s="53" t="e">
        <f>G8</f>
        <v>#N/A</v>
      </c>
    </row>
    <row r="24" spans="1:8" ht="24" customHeight="1" x14ac:dyDescent="0.15">
      <c r="B24" s="138" t="s">
        <v>71</v>
      </c>
      <c r="C24" s="138"/>
      <c r="D24" s="138"/>
      <c r="E24" s="30" t="s">
        <v>66</v>
      </c>
      <c r="F24" s="15" t="s">
        <v>31</v>
      </c>
      <c r="G24" s="54" t="e">
        <f>G14</f>
        <v>#N/A</v>
      </c>
    </row>
    <row r="25" spans="1:8" ht="24" customHeight="1" x14ac:dyDescent="0.15">
      <c r="B25" s="138" t="s">
        <v>73</v>
      </c>
      <c r="C25" s="138"/>
      <c r="D25" s="138"/>
      <c r="E25" s="30" t="s">
        <v>66</v>
      </c>
      <c r="F25" s="15" t="s">
        <v>32</v>
      </c>
      <c r="G25" s="54" t="e">
        <f>G20</f>
        <v>#N/A</v>
      </c>
    </row>
    <row r="26" spans="1:8" ht="33" customHeight="1" thickBot="1" x14ac:dyDescent="0.2">
      <c r="E26" s="31" t="s">
        <v>30</v>
      </c>
      <c r="F26" s="32"/>
      <c r="G26" s="55" t="e">
        <f>G23+G24+G25</f>
        <v>#N/A</v>
      </c>
    </row>
    <row r="27" spans="1:8" ht="18" customHeight="1" thickTop="1" x14ac:dyDescent="0.15"/>
    <row r="28" spans="1:8" ht="27" customHeight="1" x14ac:dyDescent="0.15">
      <c r="C28" s="143" t="s">
        <v>61</v>
      </c>
      <c r="D28" s="143"/>
      <c r="E28" s="143"/>
      <c r="F28" s="143"/>
    </row>
    <row r="29" spans="1:8" ht="27" customHeight="1" x14ac:dyDescent="0.15">
      <c r="C29" s="144" t="s">
        <v>113</v>
      </c>
      <c r="D29" s="143"/>
      <c r="E29" s="143"/>
      <c r="F29" s="143"/>
    </row>
    <row r="30" spans="1:8" ht="27" customHeight="1" x14ac:dyDescent="0.15">
      <c r="D30" s="145" t="e">
        <f>B2</f>
        <v>#N/A</v>
      </c>
      <c r="E30" s="145"/>
      <c r="F30" s="10" t="s">
        <v>41</v>
      </c>
    </row>
    <row r="31" spans="1:8" ht="31.5" customHeight="1" x14ac:dyDescent="0.15">
      <c r="D31" s="10" t="s">
        <v>96</v>
      </c>
      <c r="E31" s="33"/>
      <c r="F31" s="140"/>
      <c r="G31" s="140"/>
      <c r="H31" s="34" t="s">
        <v>22</v>
      </c>
    </row>
    <row r="32" spans="1:8" ht="12" customHeight="1" x14ac:dyDescent="0.15">
      <c r="D32" s="30"/>
      <c r="E32" s="35"/>
      <c r="F32" s="35"/>
      <c r="G32" s="35"/>
      <c r="H32" s="34"/>
    </row>
    <row r="33" spans="1:38" ht="27" customHeight="1" x14ac:dyDescent="0.15">
      <c r="A33" s="36"/>
      <c r="B33" s="36"/>
      <c r="C33" s="37" t="s">
        <v>33</v>
      </c>
      <c r="D33" s="37"/>
      <c r="E33" s="37"/>
      <c r="F33" s="37"/>
      <c r="G33" s="37"/>
      <c r="H33" s="38"/>
    </row>
    <row r="34" spans="1:38" ht="27" customHeight="1" x14ac:dyDescent="0.15">
      <c r="C34" s="141" t="s">
        <v>105</v>
      </c>
      <c r="D34" s="142"/>
      <c r="E34" s="142"/>
      <c r="F34" s="142"/>
      <c r="G34" s="39"/>
      <c r="H34" s="40"/>
    </row>
    <row r="35" spans="1:38" ht="31.5" customHeight="1" x14ac:dyDescent="0.15">
      <c r="C35" s="39"/>
      <c r="D35" s="39" t="s">
        <v>100</v>
      </c>
      <c r="E35" s="39"/>
      <c r="F35" s="41"/>
      <c r="G35" s="59"/>
      <c r="H35" s="40" t="s">
        <v>22</v>
      </c>
    </row>
    <row r="36" spans="1:38" ht="24.95" customHeight="1" x14ac:dyDescent="0.15">
      <c r="AL36" s="10">
        <v>0</v>
      </c>
    </row>
  </sheetData>
  <mergeCells count="13">
    <mergeCell ref="F31:G31"/>
    <mergeCell ref="C34:F34"/>
    <mergeCell ref="B23:D23"/>
    <mergeCell ref="B24:D24"/>
    <mergeCell ref="B25:D25"/>
    <mergeCell ref="C28:F28"/>
    <mergeCell ref="C29:F29"/>
    <mergeCell ref="D30:E30"/>
    <mergeCell ref="A1:H1"/>
    <mergeCell ref="L1:M1"/>
    <mergeCell ref="B2:D2"/>
    <mergeCell ref="B22:D22"/>
    <mergeCell ref="E22:F22"/>
  </mergeCells>
  <phoneticPr fontId="2"/>
  <pageMargins left="0.47244094488188981" right="0.19685039370078741" top="0.43307086614173229" bottom="0.35433070866141736" header="0.51181102362204722" footer="0.2362204724409449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autoPageBreaks="0"/>
  </sheetPr>
  <dimension ref="A1:G43"/>
  <sheetViews>
    <sheetView showOutlineSymbols="0" zoomScaleNormal="100" zoomScaleSheetLayoutView="100" workbookViewId="0">
      <pane ySplit="3" topLeftCell="A4" activePane="bottomLeft" state="frozen"/>
      <selection pane="bottomLeft" activeCell="C14" sqref="C14"/>
    </sheetView>
  </sheetViews>
  <sheetFormatPr defaultColWidth="10.75" defaultRowHeight="15" customHeight="1" x14ac:dyDescent="0.15"/>
  <cols>
    <col min="1" max="1" width="4.625" style="2" customWidth="1"/>
    <col min="2" max="2" width="20.375" style="2" bestFit="1" customWidth="1"/>
    <col min="3" max="3" width="8.375" style="2" bestFit="1" customWidth="1"/>
    <col min="4" max="4" width="7.625" style="1" customWidth="1"/>
    <col min="5" max="5" width="7.375" style="1" bestFit="1" customWidth="1"/>
    <col min="6" max="7" width="8" style="1" bestFit="1" customWidth="1"/>
    <col min="8" max="16384" width="10.75" style="2"/>
  </cols>
  <sheetData>
    <row r="1" spans="1:7" ht="15" customHeight="1" thickBot="1" x14ac:dyDescent="0.2">
      <c r="A1" s="148" t="s">
        <v>114</v>
      </c>
      <c r="B1" s="148"/>
      <c r="C1" s="148"/>
      <c r="D1" s="148"/>
      <c r="E1" s="148"/>
      <c r="F1" s="148"/>
    </row>
    <row r="2" spans="1:7" ht="15" customHeight="1" x14ac:dyDescent="0.15">
      <c r="A2" s="149" t="s">
        <v>62</v>
      </c>
      <c r="B2" s="151" t="s">
        <v>0</v>
      </c>
      <c r="C2" s="152" t="s">
        <v>63</v>
      </c>
      <c r="D2" s="153" t="s">
        <v>1</v>
      </c>
      <c r="E2" s="146" t="s">
        <v>103</v>
      </c>
      <c r="F2" s="146" t="s">
        <v>42</v>
      </c>
      <c r="G2" s="146" t="s">
        <v>2</v>
      </c>
    </row>
    <row r="3" spans="1:7" ht="15" customHeight="1" x14ac:dyDescent="0.15">
      <c r="A3" s="150"/>
      <c r="B3" s="151"/>
      <c r="C3" s="152"/>
      <c r="D3" s="153"/>
      <c r="E3" s="154"/>
      <c r="F3" s="147"/>
      <c r="G3" s="147"/>
    </row>
    <row r="4" spans="1:7" ht="15" customHeight="1" x14ac:dyDescent="0.15">
      <c r="A4" s="101">
        <v>1</v>
      </c>
      <c r="B4" s="96" t="s">
        <v>74</v>
      </c>
      <c r="C4" s="84" t="s">
        <v>17</v>
      </c>
      <c r="D4" s="68">
        <v>3</v>
      </c>
      <c r="E4" s="85">
        <v>50</v>
      </c>
      <c r="F4" s="80">
        <v>3</v>
      </c>
      <c r="G4" s="80"/>
    </row>
    <row r="5" spans="1:7" ht="15" customHeight="1" x14ac:dyDescent="0.15">
      <c r="A5" s="101">
        <v>2</v>
      </c>
      <c r="B5" s="97" t="s">
        <v>75</v>
      </c>
      <c r="C5" s="84" t="s">
        <v>17</v>
      </c>
      <c r="D5" s="68">
        <v>21</v>
      </c>
      <c r="E5" s="85">
        <v>45</v>
      </c>
      <c r="F5" s="80">
        <v>21</v>
      </c>
      <c r="G5" s="80"/>
    </row>
    <row r="6" spans="1:7" ht="15" customHeight="1" x14ac:dyDescent="0.15">
      <c r="A6" s="101">
        <v>3</v>
      </c>
      <c r="B6" s="97" t="s">
        <v>21</v>
      </c>
      <c r="C6" s="84" t="s">
        <v>17</v>
      </c>
      <c r="D6" s="68">
        <v>6</v>
      </c>
      <c r="E6" s="85">
        <v>45</v>
      </c>
      <c r="F6" s="80">
        <v>6</v>
      </c>
      <c r="G6" s="80"/>
    </row>
    <row r="7" spans="1:7" ht="15" customHeight="1" x14ac:dyDescent="0.15">
      <c r="A7" s="101">
        <v>4</v>
      </c>
      <c r="B7" s="97" t="s">
        <v>76</v>
      </c>
      <c r="C7" s="84" t="s">
        <v>77</v>
      </c>
      <c r="D7" s="68">
        <v>11</v>
      </c>
      <c r="E7" s="85">
        <v>45</v>
      </c>
      <c r="F7" s="80">
        <v>11</v>
      </c>
      <c r="G7" s="80"/>
    </row>
    <row r="8" spans="1:7" ht="15" customHeight="1" x14ac:dyDescent="0.15">
      <c r="A8" s="101">
        <v>5</v>
      </c>
      <c r="B8" s="97" t="s">
        <v>78</v>
      </c>
      <c r="C8" s="84" t="s">
        <v>17</v>
      </c>
      <c r="D8" s="68">
        <v>7</v>
      </c>
      <c r="E8" s="85">
        <v>45</v>
      </c>
      <c r="F8" s="80">
        <v>7</v>
      </c>
      <c r="G8" s="80"/>
    </row>
    <row r="9" spans="1:7" ht="15" customHeight="1" x14ac:dyDescent="0.15">
      <c r="A9" s="101">
        <v>6</v>
      </c>
      <c r="B9" s="97" t="s">
        <v>79</v>
      </c>
      <c r="C9" s="84" t="s">
        <v>17</v>
      </c>
      <c r="D9" s="68">
        <v>16</v>
      </c>
      <c r="E9" s="85">
        <v>45</v>
      </c>
      <c r="F9" s="80">
        <v>16</v>
      </c>
      <c r="G9" s="80"/>
    </row>
    <row r="10" spans="1:7" ht="15" customHeight="1" x14ac:dyDescent="0.15">
      <c r="A10" s="101">
        <v>7</v>
      </c>
      <c r="B10" s="97" t="s">
        <v>3</v>
      </c>
      <c r="C10" s="84" t="s">
        <v>17</v>
      </c>
      <c r="D10" s="68">
        <v>8</v>
      </c>
      <c r="E10" s="85">
        <v>45</v>
      </c>
      <c r="F10" s="81">
        <v>8</v>
      </c>
      <c r="G10" s="81">
        <v>8</v>
      </c>
    </row>
    <row r="11" spans="1:7" ht="15" customHeight="1" x14ac:dyDescent="0.15">
      <c r="A11" s="101">
        <v>8</v>
      </c>
      <c r="B11" s="97" t="s">
        <v>4</v>
      </c>
      <c r="C11" s="84" t="s">
        <v>17</v>
      </c>
      <c r="D11" s="68">
        <v>8</v>
      </c>
      <c r="E11" s="85">
        <v>45</v>
      </c>
      <c r="F11" s="81">
        <v>8</v>
      </c>
      <c r="G11" s="81">
        <v>8</v>
      </c>
    </row>
    <row r="12" spans="1:7" ht="15" customHeight="1" x14ac:dyDescent="0.15">
      <c r="A12" s="101">
        <v>9</v>
      </c>
      <c r="B12" s="97" t="s">
        <v>5</v>
      </c>
      <c r="C12" s="84" t="s">
        <v>19</v>
      </c>
      <c r="D12" s="68">
        <v>20</v>
      </c>
      <c r="E12" s="85">
        <v>50</v>
      </c>
      <c r="F12" s="80">
        <v>20</v>
      </c>
      <c r="G12" s="81"/>
    </row>
    <row r="13" spans="1:7" ht="15" customHeight="1" x14ac:dyDescent="0.15">
      <c r="A13" s="101">
        <v>10</v>
      </c>
      <c r="B13" s="97" t="s">
        <v>6</v>
      </c>
      <c r="C13" s="84" t="s">
        <v>19</v>
      </c>
      <c r="D13" s="68">
        <v>16</v>
      </c>
      <c r="E13" s="85">
        <v>48</v>
      </c>
      <c r="F13" s="80">
        <v>16</v>
      </c>
      <c r="G13" s="81">
        <v>16</v>
      </c>
    </row>
    <row r="14" spans="1:7" ht="15" customHeight="1" x14ac:dyDescent="0.15">
      <c r="A14" s="101">
        <v>11</v>
      </c>
      <c r="B14" s="97" t="s">
        <v>101</v>
      </c>
      <c r="C14" s="84" t="s">
        <v>17</v>
      </c>
      <c r="D14" s="68">
        <v>6</v>
      </c>
      <c r="E14" s="85">
        <v>47</v>
      </c>
      <c r="F14" s="81">
        <v>12</v>
      </c>
      <c r="G14" s="81">
        <v>6</v>
      </c>
    </row>
    <row r="15" spans="1:7" ht="15" customHeight="1" x14ac:dyDescent="0.15">
      <c r="A15" s="101">
        <v>12</v>
      </c>
      <c r="B15" s="97" t="s">
        <v>7</v>
      </c>
      <c r="C15" s="84" t="s">
        <v>17</v>
      </c>
      <c r="D15" s="68">
        <v>4</v>
      </c>
      <c r="E15" s="85">
        <v>47</v>
      </c>
      <c r="F15" s="80">
        <v>8</v>
      </c>
      <c r="G15" s="81">
        <v>4</v>
      </c>
    </row>
    <row r="16" spans="1:7" ht="15" customHeight="1" x14ac:dyDescent="0.15">
      <c r="A16" s="101">
        <v>13</v>
      </c>
      <c r="B16" s="97" t="s">
        <v>80</v>
      </c>
      <c r="C16" s="84" t="s">
        <v>17</v>
      </c>
      <c r="D16" s="68">
        <v>26</v>
      </c>
      <c r="E16" s="85">
        <v>45</v>
      </c>
      <c r="F16" s="80">
        <v>26</v>
      </c>
      <c r="G16" s="81"/>
    </row>
    <row r="17" spans="1:7" ht="15" customHeight="1" x14ac:dyDescent="0.15">
      <c r="A17" s="101">
        <v>14</v>
      </c>
      <c r="B17" s="98" t="s">
        <v>93</v>
      </c>
      <c r="C17" s="86" t="s">
        <v>97</v>
      </c>
      <c r="D17" s="68">
        <v>10</v>
      </c>
      <c r="E17" s="85">
        <v>71</v>
      </c>
      <c r="F17" s="80">
        <v>10</v>
      </c>
      <c r="G17" s="81"/>
    </row>
    <row r="18" spans="1:7" ht="15" customHeight="1" x14ac:dyDescent="0.15">
      <c r="A18" s="101">
        <v>15</v>
      </c>
      <c r="B18" s="98" t="s">
        <v>94</v>
      </c>
      <c r="C18" s="86" t="s">
        <v>19</v>
      </c>
      <c r="D18" s="68">
        <v>4</v>
      </c>
      <c r="E18" s="85">
        <v>51</v>
      </c>
      <c r="F18" s="80">
        <v>4</v>
      </c>
      <c r="G18" s="81"/>
    </row>
    <row r="19" spans="1:7" ht="15" customHeight="1" x14ac:dyDescent="0.15">
      <c r="A19" s="101">
        <v>16</v>
      </c>
      <c r="B19" s="97" t="s">
        <v>8</v>
      </c>
      <c r="C19" s="84" t="s">
        <v>17</v>
      </c>
      <c r="D19" s="68">
        <v>25</v>
      </c>
      <c r="E19" s="85">
        <v>45</v>
      </c>
      <c r="F19" s="81">
        <v>50</v>
      </c>
      <c r="G19" s="81">
        <v>25</v>
      </c>
    </row>
    <row r="20" spans="1:7" ht="15" hidden="1" customHeight="1" x14ac:dyDescent="0.15">
      <c r="A20" s="101">
        <v>17</v>
      </c>
      <c r="B20" s="97" t="s">
        <v>18</v>
      </c>
      <c r="C20" s="84" t="s">
        <v>17</v>
      </c>
      <c r="D20" s="68"/>
      <c r="E20" s="85">
        <v>0</v>
      </c>
      <c r="F20" s="80"/>
      <c r="G20" s="81"/>
    </row>
    <row r="21" spans="1:7" ht="15" customHeight="1" x14ac:dyDescent="0.15">
      <c r="A21" s="101">
        <v>18</v>
      </c>
      <c r="B21" s="97" t="s">
        <v>81</v>
      </c>
      <c r="C21" s="84" t="s">
        <v>17</v>
      </c>
      <c r="D21" s="68">
        <v>10</v>
      </c>
      <c r="E21" s="85">
        <v>45</v>
      </c>
      <c r="F21" s="80">
        <v>10</v>
      </c>
      <c r="G21" s="81"/>
    </row>
    <row r="22" spans="1:7" ht="15" customHeight="1" x14ac:dyDescent="0.15">
      <c r="A22" s="101">
        <v>19</v>
      </c>
      <c r="B22" s="97" t="s">
        <v>82</v>
      </c>
      <c r="C22" s="84" t="s">
        <v>19</v>
      </c>
      <c r="D22" s="68">
        <v>11</v>
      </c>
      <c r="E22" s="85">
        <v>46</v>
      </c>
      <c r="F22" s="81">
        <v>22</v>
      </c>
      <c r="G22" s="81">
        <v>11</v>
      </c>
    </row>
    <row r="23" spans="1:7" ht="15" customHeight="1" x14ac:dyDescent="0.15">
      <c r="A23" s="101">
        <v>20</v>
      </c>
      <c r="B23" s="97" t="s">
        <v>83</v>
      </c>
      <c r="C23" s="84" t="s">
        <v>19</v>
      </c>
      <c r="D23" s="68">
        <v>20</v>
      </c>
      <c r="E23" s="85">
        <v>50</v>
      </c>
      <c r="F23" s="80">
        <v>20</v>
      </c>
      <c r="G23" s="81"/>
    </row>
    <row r="24" spans="1:7" ht="15" customHeight="1" x14ac:dyDescent="0.15">
      <c r="A24" s="101">
        <v>21</v>
      </c>
      <c r="B24" s="97" t="s">
        <v>9</v>
      </c>
      <c r="C24" s="84" t="s">
        <v>108</v>
      </c>
      <c r="D24" s="68">
        <v>20</v>
      </c>
      <c r="E24" s="85">
        <v>60</v>
      </c>
      <c r="F24" s="80">
        <v>20</v>
      </c>
      <c r="G24" s="81"/>
    </row>
    <row r="25" spans="1:7" ht="15" customHeight="1" x14ac:dyDescent="0.15">
      <c r="A25" s="101">
        <v>22</v>
      </c>
      <c r="B25" s="97" t="s">
        <v>10</v>
      </c>
      <c r="C25" s="84" t="s">
        <v>107</v>
      </c>
      <c r="D25" s="68">
        <v>20</v>
      </c>
      <c r="E25" s="85">
        <v>114</v>
      </c>
      <c r="F25" s="80">
        <v>20</v>
      </c>
      <c r="G25" s="81">
        <v>20</v>
      </c>
    </row>
    <row r="26" spans="1:7" ht="15" customHeight="1" x14ac:dyDescent="0.15">
      <c r="A26" s="101">
        <v>23</v>
      </c>
      <c r="B26" s="97" t="s">
        <v>11</v>
      </c>
      <c r="C26" s="84" t="s">
        <v>19</v>
      </c>
      <c r="D26" s="68">
        <v>14</v>
      </c>
      <c r="E26" s="85">
        <v>50</v>
      </c>
      <c r="F26" s="80">
        <v>14</v>
      </c>
      <c r="G26" s="81"/>
    </row>
    <row r="27" spans="1:7" ht="15" customHeight="1" x14ac:dyDescent="0.15">
      <c r="A27" s="101">
        <v>24</v>
      </c>
      <c r="B27" s="97" t="s">
        <v>12</v>
      </c>
      <c r="C27" s="84" t="s">
        <v>17</v>
      </c>
      <c r="D27" s="68">
        <v>18</v>
      </c>
      <c r="E27" s="85">
        <v>47</v>
      </c>
      <c r="F27" s="80">
        <v>18</v>
      </c>
      <c r="G27" s="81"/>
    </row>
    <row r="28" spans="1:7" ht="15" customHeight="1" x14ac:dyDescent="0.15">
      <c r="A28" s="101">
        <v>25</v>
      </c>
      <c r="B28" s="97" t="s">
        <v>13</v>
      </c>
      <c r="C28" s="84" t="s">
        <v>17</v>
      </c>
      <c r="D28" s="68">
        <v>15</v>
      </c>
      <c r="E28" s="85">
        <v>47</v>
      </c>
      <c r="F28" s="80">
        <v>15</v>
      </c>
      <c r="G28" s="81"/>
    </row>
    <row r="29" spans="1:7" ht="15" customHeight="1" x14ac:dyDescent="0.15">
      <c r="A29" s="101">
        <v>26</v>
      </c>
      <c r="B29" s="97" t="s">
        <v>20</v>
      </c>
      <c r="C29" s="84" t="s">
        <v>65</v>
      </c>
      <c r="D29" s="68">
        <v>4</v>
      </c>
      <c r="E29" s="85">
        <v>35</v>
      </c>
      <c r="F29" s="80">
        <v>4</v>
      </c>
      <c r="G29" s="81"/>
    </row>
    <row r="30" spans="1:7" ht="15" customHeight="1" x14ac:dyDescent="0.15">
      <c r="A30" s="101">
        <v>27</v>
      </c>
      <c r="B30" s="97" t="s">
        <v>34</v>
      </c>
      <c r="C30" s="84" t="s">
        <v>19</v>
      </c>
      <c r="D30" s="68">
        <v>5</v>
      </c>
      <c r="E30" s="85">
        <v>71</v>
      </c>
      <c r="F30" s="81">
        <v>10</v>
      </c>
      <c r="G30" s="81">
        <v>5</v>
      </c>
    </row>
    <row r="31" spans="1:7" ht="15" customHeight="1" x14ac:dyDescent="0.15">
      <c r="A31" s="101">
        <v>28</v>
      </c>
      <c r="B31" s="97" t="s">
        <v>89</v>
      </c>
      <c r="C31" s="84" t="s">
        <v>109</v>
      </c>
      <c r="D31" s="68">
        <v>0</v>
      </c>
      <c r="E31" s="85">
        <v>0</v>
      </c>
      <c r="F31" s="80">
        <v>0</v>
      </c>
      <c r="G31" s="81"/>
    </row>
    <row r="32" spans="1:7" ht="15" customHeight="1" x14ac:dyDescent="0.15">
      <c r="A32" s="101">
        <v>29</v>
      </c>
      <c r="B32" s="97" t="s">
        <v>84</v>
      </c>
      <c r="C32" s="84" t="s">
        <v>17</v>
      </c>
      <c r="D32" s="68">
        <v>9</v>
      </c>
      <c r="E32" s="85">
        <v>48</v>
      </c>
      <c r="F32" s="81">
        <v>18</v>
      </c>
      <c r="G32" s="81">
        <v>9</v>
      </c>
    </row>
    <row r="33" spans="1:7" ht="15" customHeight="1" x14ac:dyDescent="0.15">
      <c r="A33" s="101">
        <v>30</v>
      </c>
      <c r="B33" s="97" t="s">
        <v>85</v>
      </c>
      <c r="C33" s="84" t="s">
        <v>108</v>
      </c>
      <c r="D33" s="68">
        <v>3</v>
      </c>
      <c r="E33" s="85">
        <v>88</v>
      </c>
      <c r="F33" s="80">
        <v>3</v>
      </c>
      <c r="G33" s="81"/>
    </row>
    <row r="34" spans="1:7" ht="15" customHeight="1" x14ac:dyDescent="0.15">
      <c r="A34" s="101">
        <v>31</v>
      </c>
      <c r="B34" s="97" t="s">
        <v>14</v>
      </c>
      <c r="C34" s="84" t="s">
        <v>19</v>
      </c>
      <c r="D34" s="68">
        <v>8</v>
      </c>
      <c r="E34" s="85">
        <v>50</v>
      </c>
      <c r="F34" s="80">
        <v>8</v>
      </c>
      <c r="G34" s="81"/>
    </row>
    <row r="35" spans="1:7" ht="15" customHeight="1" x14ac:dyDescent="0.15">
      <c r="A35" s="101">
        <v>32</v>
      </c>
      <c r="B35" s="97" t="s">
        <v>15</v>
      </c>
      <c r="C35" s="84" t="s">
        <v>19</v>
      </c>
      <c r="D35" s="68">
        <v>8</v>
      </c>
      <c r="E35" s="85">
        <v>50</v>
      </c>
      <c r="F35" s="80">
        <v>8</v>
      </c>
      <c r="G35" s="81"/>
    </row>
    <row r="36" spans="1:7" ht="15" customHeight="1" x14ac:dyDescent="0.15">
      <c r="A36" s="101">
        <v>33</v>
      </c>
      <c r="B36" s="97" t="s">
        <v>86</v>
      </c>
      <c r="C36" s="84" t="s">
        <v>19</v>
      </c>
      <c r="D36" s="68">
        <v>13</v>
      </c>
      <c r="E36" s="85">
        <v>77</v>
      </c>
      <c r="F36" s="80">
        <v>13</v>
      </c>
      <c r="G36" s="81"/>
    </row>
    <row r="37" spans="1:7" ht="15" hidden="1" customHeight="1" x14ac:dyDescent="0.15">
      <c r="A37" s="101">
        <v>34</v>
      </c>
      <c r="B37" s="97" t="s">
        <v>95</v>
      </c>
      <c r="C37" s="84" t="s">
        <v>92</v>
      </c>
      <c r="D37" s="68"/>
      <c r="E37" s="85">
        <v>0</v>
      </c>
      <c r="F37" s="80"/>
      <c r="G37" s="81"/>
    </row>
    <row r="38" spans="1:7" ht="15" customHeight="1" x14ac:dyDescent="0.15">
      <c r="A38" s="101">
        <v>35</v>
      </c>
      <c r="B38" s="97" t="s">
        <v>87</v>
      </c>
      <c r="C38" s="84" t="s">
        <v>109</v>
      </c>
      <c r="D38" s="68">
        <v>8</v>
      </c>
      <c r="E38" s="85">
        <v>104</v>
      </c>
      <c r="F38" s="80">
        <v>8</v>
      </c>
      <c r="G38" s="81"/>
    </row>
    <row r="39" spans="1:7" ht="15" customHeight="1" x14ac:dyDescent="0.15">
      <c r="A39" s="101">
        <v>36</v>
      </c>
      <c r="B39" s="99" t="s">
        <v>88</v>
      </c>
      <c r="C39" s="84" t="s">
        <v>19</v>
      </c>
      <c r="D39" s="68">
        <v>31</v>
      </c>
      <c r="E39" s="85">
        <v>50</v>
      </c>
      <c r="F39" s="80">
        <v>31</v>
      </c>
      <c r="G39" s="81"/>
    </row>
    <row r="40" spans="1:7" ht="15" customHeight="1" thickBot="1" x14ac:dyDescent="0.2">
      <c r="A40" s="102">
        <v>37</v>
      </c>
      <c r="B40" s="100" t="s">
        <v>102</v>
      </c>
      <c r="C40" s="84" t="s">
        <v>19</v>
      </c>
      <c r="D40" s="68">
        <v>6</v>
      </c>
      <c r="E40" s="85">
        <v>50</v>
      </c>
      <c r="F40" s="80">
        <v>6</v>
      </c>
      <c r="G40" s="81"/>
    </row>
    <row r="41" spans="1:7" ht="15" hidden="1" customHeight="1" thickBot="1" x14ac:dyDescent="0.2">
      <c r="A41" s="87">
        <v>38</v>
      </c>
      <c r="B41" s="87" t="s">
        <v>90</v>
      </c>
      <c r="C41" s="88" t="s">
        <v>91</v>
      </c>
      <c r="D41" s="70"/>
      <c r="E41" s="89">
        <v>0</v>
      </c>
      <c r="F41" s="82"/>
      <c r="G41" s="83"/>
    </row>
    <row r="42" spans="1:7" ht="15" customHeight="1" thickBot="1" x14ac:dyDescent="0.2">
      <c r="A42" s="90"/>
      <c r="B42" s="91" t="s">
        <v>16</v>
      </c>
      <c r="C42" s="92"/>
      <c r="D42" s="8">
        <f>SUM(D4:D41)</f>
        <v>414</v>
      </c>
      <c r="E42" s="9"/>
      <c r="F42" s="9">
        <f>SUM(F4:F41)</f>
        <v>474</v>
      </c>
      <c r="G42" s="71">
        <f>SUM(G4:G41)</f>
        <v>112</v>
      </c>
    </row>
    <row r="43" spans="1:7" ht="15" customHeight="1" x14ac:dyDescent="0.15">
      <c r="D43" s="7"/>
      <c r="E43" s="7"/>
      <c r="F43" s="7"/>
      <c r="G43" s="75"/>
    </row>
  </sheetData>
  <mergeCells count="8">
    <mergeCell ref="G2:G3"/>
    <mergeCell ref="A1:F1"/>
    <mergeCell ref="A2:A3"/>
    <mergeCell ref="B2:B3"/>
    <mergeCell ref="C2:C3"/>
    <mergeCell ref="D2:D3"/>
    <mergeCell ref="E2:E3"/>
    <mergeCell ref="F2:F3"/>
  </mergeCells>
  <phoneticPr fontId="2"/>
  <printOptions horizontalCentered="1"/>
  <pageMargins left="0.15748031496062992" right="0.11811023622047245" top="0.39370078740157483" bottom="0.19685039370078741" header="0.19685039370078741" footer="0.27559055118110237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参加報告書</vt:lpstr>
      <vt:lpstr>精算書</vt:lpstr>
      <vt:lpstr>各競技名簿</vt:lpstr>
      <vt:lpstr>各競技名簿!Print_Area</vt:lpstr>
      <vt:lpstr>参加報告書!Print_Area</vt:lpstr>
      <vt:lpstr>精算書!Print_Area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教育委員会</dc:creator>
  <cp:lastModifiedBy>田部　貴之</cp:lastModifiedBy>
  <cp:lastPrinted>2025-08-29T01:17:26Z</cp:lastPrinted>
  <dcterms:created xsi:type="dcterms:W3CDTF">2002-08-13T07:34:12Z</dcterms:created>
  <dcterms:modified xsi:type="dcterms:W3CDTF">2025-08-29T06:15:07Z</dcterms:modified>
</cp:coreProperties>
</file>