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1.Top戦略推進室\■統計一件\homepage\年齢別\"/>
    </mc:Choice>
  </mc:AlternateContent>
  <bookViews>
    <workbookView xWindow="525" yWindow="2235" windowWidth="8145" windowHeight="8595" activeTab="11"/>
  </bookViews>
  <sheets>
    <sheet name="4月" sheetId="4" r:id="rId1"/>
    <sheet name="5月" sheetId="5" r:id="rId2"/>
    <sheet name="6月" sheetId="6" r:id="rId3"/>
    <sheet name="7月" sheetId="7" r:id="rId4"/>
    <sheet name="8月" sheetId="8" r:id="rId5"/>
    <sheet name="9月" sheetId="9" r:id="rId6"/>
    <sheet name="10月" sheetId="10" r:id="rId7"/>
    <sheet name="11月" sheetId="11" r:id="rId8"/>
    <sheet name="12月" sheetId="12" r:id="rId9"/>
    <sheet name="1月" sheetId="13" r:id="rId10"/>
    <sheet name="2月" sheetId="14" r:id="rId11"/>
    <sheet name="3月" sheetId="15" r:id="rId12"/>
  </sheets>
  <calcPr calcId="162913" calcMode="manual"/>
</workbook>
</file>

<file path=xl/calcChain.xml><?xml version="1.0" encoding="utf-8"?>
<calcChain xmlns="http://schemas.openxmlformats.org/spreadsheetml/2006/main">
  <c r="AA36" i="15" l="1"/>
  <c r="AA37" i="15"/>
  <c r="AC37" i="15" s="1"/>
  <c r="AA38" i="15"/>
  <c r="AB38" i="15"/>
  <c r="AC38" i="15"/>
  <c r="AC19" i="15"/>
  <c r="AC23" i="15" s="1"/>
  <c r="AA23" i="15"/>
  <c r="AC14" i="15"/>
  <c r="AC15" i="15"/>
  <c r="AA16" i="15"/>
  <c r="AB9" i="15"/>
  <c r="AC6" i="15"/>
  <c r="AB13" i="15"/>
  <c r="AB16" i="15" s="1"/>
  <c r="AB36" i="15"/>
  <c r="AB12" i="15"/>
  <c r="AB35" i="15" s="1"/>
  <c r="AB39" i="15" s="1"/>
  <c r="AA5" i="15"/>
  <c r="AA35" i="15"/>
  <c r="D4" i="15"/>
  <c r="I4" i="15"/>
  <c r="N4" i="15"/>
  <c r="N9" i="15" s="1"/>
  <c r="S4" i="15"/>
  <c r="B9" i="15"/>
  <c r="V4" i="15" s="1"/>
  <c r="B15" i="15"/>
  <c r="B21" i="15"/>
  <c r="C9" i="15"/>
  <c r="W4" i="15" s="1"/>
  <c r="C15" i="15"/>
  <c r="C21" i="15"/>
  <c r="D5" i="15"/>
  <c r="I5" i="15"/>
  <c r="N5" i="15"/>
  <c r="S5" i="15"/>
  <c r="L9" i="15"/>
  <c r="B27" i="15"/>
  <c r="V5" i="15" s="1"/>
  <c r="B33" i="15"/>
  <c r="B39" i="15"/>
  <c r="G9" i="15"/>
  <c r="G15" i="15"/>
  <c r="G21" i="15"/>
  <c r="G27" i="15"/>
  <c r="G33" i="15"/>
  <c r="V10" i="15" s="1"/>
  <c r="G39" i="15"/>
  <c r="M9" i="15"/>
  <c r="C27" i="15"/>
  <c r="C33" i="15"/>
  <c r="C39" i="15"/>
  <c r="H9" i="15"/>
  <c r="H15" i="15"/>
  <c r="H21" i="15"/>
  <c r="H27" i="15"/>
  <c r="W9" i="15" s="1"/>
  <c r="H33" i="15"/>
  <c r="H39" i="15"/>
  <c r="AC5" i="15"/>
  <c r="D6" i="15"/>
  <c r="I6" i="15"/>
  <c r="N6" i="15"/>
  <c r="S6" i="15"/>
  <c r="S9" i="15" s="1"/>
  <c r="L15" i="15"/>
  <c r="V6" i="15" s="1"/>
  <c r="L21" i="15"/>
  <c r="M15" i="15"/>
  <c r="M21" i="15"/>
  <c r="W6" i="15"/>
  <c r="D7" i="15"/>
  <c r="I7" i="15"/>
  <c r="N7" i="15"/>
  <c r="S7" i="15"/>
  <c r="L27" i="15"/>
  <c r="L33" i="15"/>
  <c r="V7" i="15" s="1"/>
  <c r="L39" i="15"/>
  <c r="Q9" i="15"/>
  <c r="Q15" i="15"/>
  <c r="Q21" i="15"/>
  <c r="Q27" i="15"/>
  <c r="M27" i="15"/>
  <c r="M33" i="15"/>
  <c r="W7" i="15" s="1"/>
  <c r="M39" i="15"/>
  <c r="R9" i="15"/>
  <c r="R15" i="15"/>
  <c r="R21" i="15"/>
  <c r="R27" i="15"/>
  <c r="AC7" i="15"/>
  <c r="AC9" i="15" s="1"/>
  <c r="D8" i="15"/>
  <c r="I8" i="15"/>
  <c r="N8" i="15"/>
  <c r="S8" i="15"/>
  <c r="AC8" i="15"/>
  <c r="V9" i="15"/>
  <c r="X9" i="15" s="1"/>
  <c r="D10" i="15"/>
  <c r="I10" i="15"/>
  <c r="N10" i="15"/>
  <c r="S10" i="15"/>
  <c r="D11" i="15"/>
  <c r="I11" i="15"/>
  <c r="N11" i="15"/>
  <c r="S11" i="15"/>
  <c r="D12" i="15"/>
  <c r="I12" i="15"/>
  <c r="N12" i="15"/>
  <c r="S12" i="15"/>
  <c r="D13" i="15"/>
  <c r="I13" i="15"/>
  <c r="N13" i="15"/>
  <c r="S13" i="15"/>
  <c r="D14" i="15"/>
  <c r="I14" i="15"/>
  <c r="N14" i="15"/>
  <c r="S14" i="15"/>
  <c r="D16" i="15"/>
  <c r="D21" i="15" s="1"/>
  <c r="I16" i="15"/>
  <c r="I21" i="15" s="1"/>
  <c r="N16" i="15"/>
  <c r="S16" i="15"/>
  <c r="S21" i="15"/>
  <c r="D17" i="15"/>
  <c r="I17" i="15"/>
  <c r="N17" i="15"/>
  <c r="N21" i="15" s="1"/>
  <c r="S17" i="15"/>
  <c r="D18" i="15"/>
  <c r="I18" i="15"/>
  <c r="N18" i="15"/>
  <c r="S18" i="15"/>
  <c r="D19" i="15"/>
  <c r="I19" i="15"/>
  <c r="N19" i="15"/>
  <c r="S19" i="15"/>
  <c r="D20" i="15"/>
  <c r="I20" i="15"/>
  <c r="N20" i="15"/>
  <c r="S20" i="15"/>
  <c r="AC20" i="15"/>
  <c r="AC21" i="15"/>
  <c r="D22" i="15"/>
  <c r="I22" i="15"/>
  <c r="I27" i="15" s="1"/>
  <c r="N22" i="15"/>
  <c r="N27" i="15" s="1"/>
  <c r="S22" i="15"/>
  <c r="AC22" i="15"/>
  <c r="D23" i="15"/>
  <c r="I23" i="15"/>
  <c r="N23" i="15"/>
  <c r="S23" i="15"/>
  <c r="S27" i="15" s="1"/>
  <c r="AB23" i="15"/>
  <c r="D24" i="15"/>
  <c r="D27" i="15" s="1"/>
  <c r="I24" i="15"/>
  <c r="N24" i="15"/>
  <c r="S24" i="15"/>
  <c r="D25" i="15"/>
  <c r="I25" i="15"/>
  <c r="N25" i="15"/>
  <c r="S25" i="15"/>
  <c r="D26" i="15"/>
  <c r="I26" i="15"/>
  <c r="N26" i="15"/>
  <c r="S26" i="15"/>
  <c r="AC26" i="15"/>
  <c r="AC27" i="15"/>
  <c r="AC30" i="15" s="1"/>
  <c r="D28" i="15"/>
  <c r="I28" i="15"/>
  <c r="I33" i="15" s="1"/>
  <c r="N28" i="15"/>
  <c r="S28" i="15"/>
  <c r="AC28" i="15"/>
  <c r="D29" i="15"/>
  <c r="I29" i="15"/>
  <c r="N29" i="15"/>
  <c r="S29" i="15"/>
  <c r="AC29" i="15"/>
  <c r="D30" i="15"/>
  <c r="I30" i="15"/>
  <c r="N30" i="15"/>
  <c r="N33" i="15"/>
  <c r="S30" i="15"/>
  <c r="S33" i="15" s="1"/>
  <c r="AA30" i="15"/>
  <c r="AB30" i="15"/>
  <c r="D31" i="15"/>
  <c r="I31" i="15"/>
  <c r="N31" i="15"/>
  <c r="S31" i="15"/>
  <c r="D32" i="15"/>
  <c r="I32" i="15"/>
  <c r="N32" i="15"/>
  <c r="S32" i="15"/>
  <c r="Q33" i="15"/>
  <c r="R33" i="15"/>
  <c r="W11" i="15"/>
  <c r="D34" i="15"/>
  <c r="I34" i="15"/>
  <c r="N34" i="15"/>
  <c r="S34" i="15"/>
  <c r="D35" i="15"/>
  <c r="D39" i="15" s="1"/>
  <c r="I35" i="15"/>
  <c r="N35" i="15"/>
  <c r="S35" i="15"/>
  <c r="S39" i="15" s="1"/>
  <c r="D36" i="15"/>
  <c r="I36" i="15"/>
  <c r="N36" i="15"/>
  <c r="N39" i="15" s="1"/>
  <c r="S36" i="15"/>
  <c r="D37" i="15"/>
  <c r="I37" i="15"/>
  <c r="N37" i="15"/>
  <c r="S37" i="15"/>
  <c r="AB37" i="15"/>
  <c r="D38" i="15"/>
  <c r="I38" i="15"/>
  <c r="N38" i="15"/>
  <c r="S38" i="15"/>
  <c r="Q39" i="15"/>
  <c r="R39" i="15"/>
  <c r="D4" i="14"/>
  <c r="D9" i="14" s="1"/>
  <c r="I4" i="14"/>
  <c r="N4" i="14"/>
  <c r="S4" i="14"/>
  <c r="B9" i="14"/>
  <c r="V4" i="14" s="1"/>
  <c r="B15" i="14"/>
  <c r="B21" i="14"/>
  <c r="C9" i="14"/>
  <c r="W4" i="14" s="1"/>
  <c r="C15" i="14"/>
  <c r="C21" i="14"/>
  <c r="D5" i="14"/>
  <c r="I5" i="14"/>
  <c r="N5" i="14"/>
  <c r="S5" i="14"/>
  <c r="B27" i="14"/>
  <c r="B33" i="14"/>
  <c r="B39" i="14"/>
  <c r="G9" i="14"/>
  <c r="G15" i="14"/>
  <c r="G21" i="14"/>
  <c r="G27" i="14"/>
  <c r="V9" i="14" s="1"/>
  <c r="G33" i="14"/>
  <c r="G39" i="14"/>
  <c r="L9" i="14"/>
  <c r="C27" i="14"/>
  <c r="C33" i="14"/>
  <c r="C39" i="14"/>
  <c r="H9" i="14"/>
  <c r="H15" i="14"/>
  <c r="H21" i="14"/>
  <c r="H27" i="14"/>
  <c r="W9" i="14" s="1"/>
  <c r="H33" i="14"/>
  <c r="H39" i="14"/>
  <c r="M9" i="14"/>
  <c r="AC5" i="14"/>
  <c r="D6" i="14"/>
  <c r="I6" i="14"/>
  <c r="I9" i="14" s="1"/>
  <c r="N6" i="14"/>
  <c r="N9" i="14" s="1"/>
  <c r="S6" i="14"/>
  <c r="L15" i="14"/>
  <c r="L21" i="14"/>
  <c r="V6" i="14"/>
  <c r="M15" i="14"/>
  <c r="W11" i="14" s="1"/>
  <c r="M21" i="14"/>
  <c r="AC6" i="14"/>
  <c r="D7" i="14"/>
  <c r="I7" i="14"/>
  <c r="N7" i="14"/>
  <c r="S7" i="14"/>
  <c r="S9" i="14" s="1"/>
  <c r="L27" i="14"/>
  <c r="V7" i="14" s="1"/>
  <c r="L33" i="14"/>
  <c r="L39" i="14"/>
  <c r="Q9" i="14"/>
  <c r="Q15" i="14"/>
  <c r="Q21" i="14"/>
  <c r="M27" i="14"/>
  <c r="M33" i="14"/>
  <c r="M39" i="14"/>
  <c r="R9" i="14"/>
  <c r="R15" i="14"/>
  <c r="R21" i="14"/>
  <c r="AC7" i="14"/>
  <c r="D8" i="14"/>
  <c r="I8" i="14"/>
  <c r="N8" i="14"/>
  <c r="S8" i="14"/>
  <c r="AC8" i="14"/>
  <c r="AC9" i="14" s="1"/>
  <c r="AA9" i="14"/>
  <c r="AB9" i="14"/>
  <c r="D10" i="14"/>
  <c r="I10" i="14"/>
  <c r="N10" i="14"/>
  <c r="N15" i="14" s="1"/>
  <c r="S10" i="14"/>
  <c r="S15" i="14" s="1"/>
  <c r="D11" i="14"/>
  <c r="D15" i="14" s="1"/>
  <c r="I11" i="14"/>
  <c r="N11" i="14"/>
  <c r="S11" i="14"/>
  <c r="D12" i="14"/>
  <c r="I12" i="14"/>
  <c r="N12" i="14"/>
  <c r="S12" i="14"/>
  <c r="AC12" i="14"/>
  <c r="AC16" i="14" s="1"/>
  <c r="D13" i="14"/>
  <c r="I13" i="14"/>
  <c r="N13" i="14"/>
  <c r="S13" i="14"/>
  <c r="AC13" i="14"/>
  <c r="D14" i="14"/>
  <c r="I14" i="14"/>
  <c r="N14" i="14"/>
  <c r="S14" i="14"/>
  <c r="AC14" i="14"/>
  <c r="AC15" i="14"/>
  <c r="D16" i="14"/>
  <c r="D21" i="14" s="1"/>
  <c r="I16" i="14"/>
  <c r="I21" i="14" s="1"/>
  <c r="N16" i="14"/>
  <c r="N21" i="14" s="1"/>
  <c r="S16" i="14"/>
  <c r="AA16" i="14"/>
  <c r="AB16" i="14"/>
  <c r="D17" i="14"/>
  <c r="I17" i="14"/>
  <c r="N17" i="14"/>
  <c r="S17" i="14"/>
  <c r="D18" i="14"/>
  <c r="I18" i="14"/>
  <c r="N18" i="14"/>
  <c r="S18" i="14"/>
  <c r="S21" i="14" s="1"/>
  <c r="D19" i="14"/>
  <c r="I19" i="14"/>
  <c r="N19" i="14"/>
  <c r="S19" i="14"/>
  <c r="AC19" i="14"/>
  <c r="D20" i="14"/>
  <c r="I20" i="14"/>
  <c r="N20" i="14"/>
  <c r="S20" i="14"/>
  <c r="AC20" i="14"/>
  <c r="AC21" i="14"/>
  <c r="D22" i="14"/>
  <c r="I22" i="14"/>
  <c r="I27" i="14"/>
  <c r="N22" i="14"/>
  <c r="S22" i="14"/>
  <c r="AC22" i="14"/>
  <c r="AC23" i="14" s="1"/>
  <c r="D23" i="14"/>
  <c r="I23" i="14"/>
  <c r="N23" i="14"/>
  <c r="N27" i="14" s="1"/>
  <c r="S23" i="14"/>
  <c r="AA23" i="14"/>
  <c r="AB23" i="14"/>
  <c r="D24" i="14"/>
  <c r="I24" i="14"/>
  <c r="N24" i="14"/>
  <c r="S24" i="14"/>
  <c r="D25" i="14"/>
  <c r="I25" i="14"/>
  <c r="N25" i="14"/>
  <c r="S25" i="14"/>
  <c r="D26" i="14"/>
  <c r="I26" i="14"/>
  <c r="N26" i="14"/>
  <c r="S26" i="14"/>
  <c r="AC26" i="14"/>
  <c r="AC30" i="14" s="1"/>
  <c r="Q27" i="14"/>
  <c r="R27" i="14"/>
  <c r="AC27" i="14"/>
  <c r="D28" i="14"/>
  <c r="D33" i="14" s="1"/>
  <c r="I28" i="14"/>
  <c r="N28" i="14"/>
  <c r="S28" i="14"/>
  <c r="S33" i="14" s="1"/>
  <c r="AC28" i="14"/>
  <c r="D29" i="14"/>
  <c r="I29" i="14"/>
  <c r="N29" i="14"/>
  <c r="N33" i="14" s="1"/>
  <c r="S29" i="14"/>
  <c r="AC29" i="14"/>
  <c r="D30" i="14"/>
  <c r="I30" i="14"/>
  <c r="N30" i="14"/>
  <c r="S30" i="14"/>
  <c r="AA30" i="14"/>
  <c r="AB30" i="14"/>
  <c r="D31" i="14"/>
  <c r="I31" i="14"/>
  <c r="N31" i="14"/>
  <c r="S31" i="14"/>
  <c r="D32" i="14"/>
  <c r="I32" i="14"/>
  <c r="I33" i="14" s="1"/>
  <c r="N32" i="14"/>
  <c r="S32" i="14"/>
  <c r="Q33" i="14"/>
  <c r="R33" i="14"/>
  <c r="D34" i="14"/>
  <c r="I34" i="14"/>
  <c r="N34" i="14"/>
  <c r="N39" i="14" s="1"/>
  <c r="S34" i="14"/>
  <c r="S39" i="14" s="1"/>
  <c r="D35" i="14"/>
  <c r="I35" i="14"/>
  <c r="N35" i="14"/>
  <c r="S35" i="14"/>
  <c r="AA35" i="14"/>
  <c r="AC35" i="14"/>
  <c r="AB35" i="14"/>
  <c r="D36" i="14"/>
  <c r="I36" i="14"/>
  <c r="N36" i="14"/>
  <c r="S36" i="14"/>
  <c r="AA36" i="14"/>
  <c r="AB36" i="14"/>
  <c r="AC36" i="14" s="1"/>
  <c r="D37" i="14"/>
  <c r="I37" i="14"/>
  <c r="N37" i="14"/>
  <c r="S37" i="14"/>
  <c r="AA37" i="14"/>
  <c r="AC37" i="14" s="1"/>
  <c r="AB37" i="14"/>
  <c r="D38" i="14"/>
  <c r="D39" i="14" s="1"/>
  <c r="I38" i="14"/>
  <c r="I39" i="14" s="1"/>
  <c r="N38" i="14"/>
  <c r="S38" i="14"/>
  <c r="AA38" i="14"/>
  <c r="AB38" i="14"/>
  <c r="AC38" i="14" s="1"/>
  <c r="Q39" i="14"/>
  <c r="R39" i="14"/>
  <c r="AA35" i="13"/>
  <c r="AA39" i="13" s="1"/>
  <c r="AB35" i="13"/>
  <c r="AC35" i="13"/>
  <c r="AC39" i="13" s="1"/>
  <c r="AA36" i="13"/>
  <c r="AC36" i="13" s="1"/>
  <c r="AB36" i="13"/>
  <c r="AA37" i="13"/>
  <c r="AC37" i="13" s="1"/>
  <c r="AB37" i="13"/>
  <c r="AA38" i="13"/>
  <c r="AC38" i="13"/>
  <c r="AB38" i="13"/>
  <c r="AC26" i="13"/>
  <c r="AC27" i="13"/>
  <c r="AC30" i="13" s="1"/>
  <c r="AC28" i="13"/>
  <c r="AC29" i="13"/>
  <c r="AB30" i="13"/>
  <c r="AA30" i="13"/>
  <c r="AC19" i="13"/>
  <c r="AC20" i="13"/>
  <c r="AC23" i="13" s="1"/>
  <c r="AC21" i="13"/>
  <c r="AC22" i="13"/>
  <c r="AB23" i="13"/>
  <c r="AA23" i="13"/>
  <c r="AC12" i="13"/>
  <c r="AC16" i="13" s="1"/>
  <c r="AC13" i="13"/>
  <c r="AC14" i="13"/>
  <c r="AC15" i="13"/>
  <c r="AB16" i="13"/>
  <c r="AA16" i="13"/>
  <c r="AC5" i="13"/>
  <c r="AC9" i="13" s="1"/>
  <c r="AC6" i="13"/>
  <c r="AC7" i="13"/>
  <c r="AC8" i="13"/>
  <c r="AB9" i="13"/>
  <c r="AA9" i="13"/>
  <c r="AB38" i="12"/>
  <c r="AA38" i="12"/>
  <c r="AC38" i="12"/>
  <c r="AA30" i="12"/>
  <c r="AB30" i="12"/>
  <c r="AC28" i="12"/>
  <c r="AC29" i="12"/>
  <c r="AC26" i="12"/>
  <c r="AC27" i="12"/>
  <c r="AC30" i="12" s="1"/>
  <c r="AA23" i="12"/>
  <c r="AB23" i="12"/>
  <c r="AC21" i="12"/>
  <c r="AC22" i="12"/>
  <c r="AC23" i="12" s="1"/>
  <c r="AC19" i="12"/>
  <c r="AC20" i="12"/>
  <c r="AA16" i="12"/>
  <c r="AC12" i="12"/>
  <c r="AC16" i="12" s="1"/>
  <c r="AC13" i="12"/>
  <c r="AC14" i="12"/>
  <c r="AC15" i="12"/>
  <c r="AB16" i="12"/>
  <c r="AA9" i="12"/>
  <c r="AB9" i="12"/>
  <c r="AC8" i="12"/>
  <c r="AC9" i="12" s="1"/>
  <c r="AC7" i="12"/>
  <c r="AC5" i="12"/>
  <c r="AC6" i="12"/>
  <c r="D4" i="13"/>
  <c r="I4" i="13"/>
  <c r="N4" i="13"/>
  <c r="S4" i="13"/>
  <c r="S9" i="13" s="1"/>
  <c r="B9" i="13"/>
  <c r="B15" i="13"/>
  <c r="V4" i="13" s="1"/>
  <c r="B21" i="13"/>
  <c r="C9" i="13"/>
  <c r="C15" i="13"/>
  <c r="C21" i="13"/>
  <c r="D5" i="13"/>
  <c r="I5" i="13"/>
  <c r="N5" i="13"/>
  <c r="S5" i="13"/>
  <c r="B27" i="13"/>
  <c r="B33" i="13"/>
  <c r="B39" i="13"/>
  <c r="G9" i="13"/>
  <c r="G15" i="13"/>
  <c r="G21" i="13"/>
  <c r="G27" i="13"/>
  <c r="G33" i="13"/>
  <c r="G39" i="13"/>
  <c r="L9" i="13"/>
  <c r="C27" i="13"/>
  <c r="C33" i="13"/>
  <c r="C39" i="13"/>
  <c r="H9" i="13"/>
  <c r="H15" i="13"/>
  <c r="H21" i="13"/>
  <c r="H27" i="13"/>
  <c r="H33" i="13"/>
  <c r="H39" i="13"/>
  <c r="M9" i="13"/>
  <c r="D6" i="13"/>
  <c r="I6" i="13"/>
  <c r="N6" i="13"/>
  <c r="S6" i="13"/>
  <c r="L15" i="13"/>
  <c r="L21" i="13"/>
  <c r="M15" i="13"/>
  <c r="W6" i="13"/>
  <c r="M21" i="13"/>
  <c r="D7" i="13"/>
  <c r="I7" i="13"/>
  <c r="N7" i="13"/>
  <c r="S7" i="13"/>
  <c r="L27" i="13"/>
  <c r="L33" i="13"/>
  <c r="L39" i="13"/>
  <c r="Q9" i="13"/>
  <c r="Q15" i="13"/>
  <c r="Q21" i="13"/>
  <c r="Q27" i="13"/>
  <c r="Q33" i="13"/>
  <c r="Q39" i="13"/>
  <c r="M27" i="13"/>
  <c r="M33" i="13"/>
  <c r="M39" i="13"/>
  <c r="R9" i="13"/>
  <c r="W10" i="13" s="1"/>
  <c r="R15" i="13"/>
  <c r="W19" i="13" s="1"/>
  <c r="R21" i="13"/>
  <c r="R27" i="13"/>
  <c r="R33" i="13"/>
  <c r="R39" i="13"/>
  <c r="D8" i="13"/>
  <c r="D9" i="13"/>
  <c r="I8" i="13"/>
  <c r="N8" i="13"/>
  <c r="S8" i="13"/>
  <c r="W9" i="13"/>
  <c r="D10" i="13"/>
  <c r="I10" i="13"/>
  <c r="N10" i="13"/>
  <c r="S10" i="13"/>
  <c r="D11" i="13"/>
  <c r="D15" i="13" s="1"/>
  <c r="I11" i="13"/>
  <c r="N11" i="13"/>
  <c r="S11" i="13"/>
  <c r="S15" i="13" s="1"/>
  <c r="D12" i="13"/>
  <c r="I12" i="13"/>
  <c r="N12" i="13"/>
  <c r="S12" i="13"/>
  <c r="D13" i="13"/>
  <c r="I13" i="13"/>
  <c r="N13" i="13"/>
  <c r="S13" i="13"/>
  <c r="D14" i="13"/>
  <c r="I14" i="13"/>
  <c r="I15" i="13" s="1"/>
  <c r="N14" i="13"/>
  <c r="S14" i="13"/>
  <c r="D16" i="13"/>
  <c r="I16" i="13"/>
  <c r="I21" i="13" s="1"/>
  <c r="N16" i="13"/>
  <c r="S16" i="13"/>
  <c r="S21" i="13" s="1"/>
  <c r="W16" i="13"/>
  <c r="D17" i="13"/>
  <c r="I17" i="13"/>
  <c r="N17" i="13"/>
  <c r="S17" i="13"/>
  <c r="W17" i="13"/>
  <c r="D18" i="13"/>
  <c r="I18" i="13"/>
  <c r="N18" i="13"/>
  <c r="N21" i="13" s="1"/>
  <c r="S18" i="13"/>
  <c r="D19" i="13"/>
  <c r="I19" i="13"/>
  <c r="N19" i="13"/>
  <c r="S19" i="13"/>
  <c r="D20" i="13"/>
  <c r="D21" i="13" s="1"/>
  <c r="I20" i="13"/>
  <c r="N20" i="13"/>
  <c r="S20" i="13"/>
  <c r="W20" i="13"/>
  <c r="D22" i="13"/>
  <c r="I22" i="13"/>
  <c r="N22" i="13"/>
  <c r="S22" i="13"/>
  <c r="S27" i="13" s="1"/>
  <c r="D23" i="13"/>
  <c r="I23" i="13"/>
  <c r="N23" i="13"/>
  <c r="S23" i="13"/>
  <c r="D24" i="13"/>
  <c r="I24" i="13"/>
  <c r="N24" i="13"/>
  <c r="S24" i="13"/>
  <c r="D25" i="13"/>
  <c r="I25" i="13"/>
  <c r="N25" i="13"/>
  <c r="S25" i="13"/>
  <c r="D26" i="13"/>
  <c r="I26" i="13"/>
  <c r="N26" i="13"/>
  <c r="S26" i="13"/>
  <c r="D27" i="13"/>
  <c r="I27" i="13"/>
  <c r="N27" i="13"/>
  <c r="D28" i="13"/>
  <c r="I28" i="13"/>
  <c r="N28" i="13"/>
  <c r="S28" i="13"/>
  <c r="S33" i="13" s="1"/>
  <c r="D29" i="13"/>
  <c r="I29" i="13"/>
  <c r="N29" i="13"/>
  <c r="S29" i="13"/>
  <c r="D30" i="13"/>
  <c r="I30" i="13"/>
  <c r="N30" i="13"/>
  <c r="S30" i="13"/>
  <c r="D31" i="13"/>
  <c r="I31" i="13"/>
  <c r="N31" i="13"/>
  <c r="S31" i="13"/>
  <c r="D32" i="13"/>
  <c r="I32" i="13"/>
  <c r="N32" i="13"/>
  <c r="S32" i="13"/>
  <c r="D33" i="13"/>
  <c r="I33" i="13"/>
  <c r="N33" i="13"/>
  <c r="D34" i="13"/>
  <c r="I34" i="13"/>
  <c r="N34" i="13"/>
  <c r="N39" i="13" s="1"/>
  <c r="S34" i="13"/>
  <c r="D35" i="13"/>
  <c r="I35" i="13"/>
  <c r="I39" i="13" s="1"/>
  <c r="N35" i="13"/>
  <c r="S35" i="13"/>
  <c r="D36" i="13"/>
  <c r="I36" i="13"/>
  <c r="N36" i="13"/>
  <c r="S36" i="13"/>
  <c r="D37" i="13"/>
  <c r="I37" i="13"/>
  <c r="N37" i="13"/>
  <c r="S37" i="13"/>
  <c r="D38" i="13"/>
  <c r="I38" i="13"/>
  <c r="N38" i="13"/>
  <c r="S38" i="13"/>
  <c r="D4" i="12"/>
  <c r="I4" i="12"/>
  <c r="N4" i="12"/>
  <c r="S4" i="12"/>
  <c r="S9" i="12" s="1"/>
  <c r="B9" i="12"/>
  <c r="B15" i="12"/>
  <c r="B21" i="12"/>
  <c r="C9" i="12"/>
  <c r="C15" i="12"/>
  <c r="W4" i="12" s="1"/>
  <c r="C21" i="12"/>
  <c r="D5" i="12"/>
  <c r="I5" i="12"/>
  <c r="N5" i="12"/>
  <c r="N9" i="12" s="1"/>
  <c r="S5" i="12"/>
  <c r="B27" i="12"/>
  <c r="B33" i="12"/>
  <c r="B39" i="12"/>
  <c r="G9" i="12"/>
  <c r="G15" i="12"/>
  <c r="G21" i="12"/>
  <c r="G27" i="12"/>
  <c r="G33" i="12"/>
  <c r="G39" i="12"/>
  <c r="L9" i="12"/>
  <c r="C27" i="12"/>
  <c r="W5" i="12" s="1"/>
  <c r="C33" i="12"/>
  <c r="C39" i="12"/>
  <c r="H9" i="12"/>
  <c r="H15" i="12"/>
  <c r="H21" i="12"/>
  <c r="H27" i="12"/>
  <c r="H33" i="12"/>
  <c r="H39" i="12"/>
  <c r="M9" i="12"/>
  <c r="D6" i="12"/>
  <c r="D9" i="12" s="1"/>
  <c r="I6" i="12"/>
  <c r="N6" i="12"/>
  <c r="S6" i="12"/>
  <c r="L15" i="12"/>
  <c r="V6" i="12" s="1"/>
  <c r="L21" i="12"/>
  <c r="M15" i="12"/>
  <c r="W6" i="12" s="1"/>
  <c r="M21" i="12"/>
  <c r="D7" i="12"/>
  <c r="I7" i="12"/>
  <c r="N7" i="12"/>
  <c r="S7" i="12"/>
  <c r="L27" i="12"/>
  <c r="V7" i="12" s="1"/>
  <c r="L33" i="12"/>
  <c r="L39" i="12"/>
  <c r="Q9" i="12"/>
  <c r="Q15" i="12"/>
  <c r="Q21" i="12"/>
  <c r="Q27" i="12"/>
  <c r="Q33" i="12"/>
  <c r="Q39" i="12"/>
  <c r="M27" i="12"/>
  <c r="M33" i="12"/>
  <c r="M39" i="12"/>
  <c r="R9" i="12"/>
  <c r="R15" i="12"/>
  <c r="R21" i="12"/>
  <c r="R27" i="12"/>
  <c r="R33" i="12"/>
  <c r="R39" i="12"/>
  <c r="D8" i="12"/>
  <c r="I8" i="12"/>
  <c r="N8" i="12"/>
  <c r="S8" i="12"/>
  <c r="I9" i="12"/>
  <c r="D10" i="12"/>
  <c r="D15" i="12" s="1"/>
  <c r="I10" i="12"/>
  <c r="N10" i="12"/>
  <c r="N15" i="12" s="1"/>
  <c r="S10" i="12"/>
  <c r="D11" i="12"/>
  <c r="I11" i="12"/>
  <c r="I15" i="12" s="1"/>
  <c r="N11" i="12"/>
  <c r="S11" i="12"/>
  <c r="D12" i="12"/>
  <c r="I12" i="12"/>
  <c r="N12" i="12"/>
  <c r="S12" i="12"/>
  <c r="D13" i="12"/>
  <c r="I13" i="12"/>
  <c r="N13" i="12"/>
  <c r="S13" i="12"/>
  <c r="D14" i="12"/>
  <c r="I14" i="12"/>
  <c r="N14" i="12"/>
  <c r="S14" i="12"/>
  <c r="D16" i="12"/>
  <c r="D21" i="12" s="1"/>
  <c r="I16" i="12"/>
  <c r="N16" i="12"/>
  <c r="S16" i="12"/>
  <c r="D17" i="12"/>
  <c r="I17" i="12"/>
  <c r="N17" i="12"/>
  <c r="S17" i="12"/>
  <c r="D18" i="12"/>
  <c r="I18" i="12"/>
  <c r="N18" i="12"/>
  <c r="S18" i="12"/>
  <c r="D19" i="12"/>
  <c r="I19" i="12"/>
  <c r="N19" i="12"/>
  <c r="S19" i="12"/>
  <c r="D20" i="12"/>
  <c r="I20" i="12"/>
  <c r="N20" i="12"/>
  <c r="S20" i="12"/>
  <c r="D22" i="12"/>
  <c r="I22" i="12"/>
  <c r="N22" i="12"/>
  <c r="S22" i="12"/>
  <c r="D23" i="12"/>
  <c r="I23" i="12"/>
  <c r="N23" i="12"/>
  <c r="S23" i="12"/>
  <c r="D24" i="12"/>
  <c r="D27" i="12" s="1"/>
  <c r="I24" i="12"/>
  <c r="N24" i="12"/>
  <c r="S24" i="12"/>
  <c r="D25" i="12"/>
  <c r="I25" i="12"/>
  <c r="N25" i="12"/>
  <c r="S25" i="12"/>
  <c r="D26" i="12"/>
  <c r="I26" i="12"/>
  <c r="N26" i="12"/>
  <c r="S26" i="12"/>
  <c r="S27" i="12"/>
  <c r="D28" i="12"/>
  <c r="I28" i="12"/>
  <c r="N28" i="12"/>
  <c r="S28" i="12"/>
  <c r="D29" i="12"/>
  <c r="I29" i="12"/>
  <c r="N29" i="12"/>
  <c r="S29" i="12"/>
  <c r="D30" i="12"/>
  <c r="I30" i="12"/>
  <c r="N30" i="12"/>
  <c r="S30" i="12"/>
  <c r="D31" i="12"/>
  <c r="I31" i="12"/>
  <c r="N31" i="12"/>
  <c r="S31" i="12"/>
  <c r="D32" i="12"/>
  <c r="D33" i="12" s="1"/>
  <c r="I32" i="12"/>
  <c r="N32" i="12"/>
  <c r="S32" i="12"/>
  <c r="S33" i="12"/>
  <c r="D34" i="12"/>
  <c r="I34" i="12"/>
  <c r="I39" i="12" s="1"/>
  <c r="N34" i="12"/>
  <c r="N39" i="12" s="1"/>
  <c r="S34" i="12"/>
  <c r="D35" i="12"/>
  <c r="I35" i="12"/>
  <c r="N35" i="12"/>
  <c r="S35" i="12"/>
  <c r="AA35" i="12"/>
  <c r="AC35" i="12" s="1"/>
  <c r="AB35" i="12"/>
  <c r="AB39" i="12" s="1"/>
  <c r="D36" i="12"/>
  <c r="I36" i="12"/>
  <c r="N36" i="12"/>
  <c r="S36" i="12"/>
  <c r="S39" i="12" s="1"/>
  <c r="AA36" i="12"/>
  <c r="AC36" i="12" s="1"/>
  <c r="AB36" i="12"/>
  <c r="D37" i="12"/>
  <c r="I37" i="12"/>
  <c r="N37" i="12"/>
  <c r="S37" i="12"/>
  <c r="AA37" i="12"/>
  <c r="AC37" i="12" s="1"/>
  <c r="AB37" i="12"/>
  <c r="D38" i="12"/>
  <c r="D39" i="12" s="1"/>
  <c r="I38" i="12"/>
  <c r="N38" i="12"/>
  <c r="S38" i="12"/>
  <c r="D4" i="11"/>
  <c r="I4" i="11"/>
  <c r="N4" i="11"/>
  <c r="S4" i="11"/>
  <c r="B9" i="11"/>
  <c r="B15" i="11"/>
  <c r="B21" i="11"/>
  <c r="V4" i="11"/>
  <c r="C9" i="11"/>
  <c r="C15" i="11"/>
  <c r="W4" i="11" s="1"/>
  <c r="C21" i="11"/>
  <c r="D5" i="11"/>
  <c r="I5" i="11"/>
  <c r="I9" i="11" s="1"/>
  <c r="N5" i="11"/>
  <c r="S5" i="11"/>
  <c r="B27" i="11"/>
  <c r="B33" i="11"/>
  <c r="B39" i="11"/>
  <c r="G9" i="11"/>
  <c r="G15" i="11"/>
  <c r="G21" i="11"/>
  <c r="G27" i="11"/>
  <c r="G33" i="11"/>
  <c r="G39" i="11"/>
  <c r="L9" i="11"/>
  <c r="C27" i="11"/>
  <c r="C33" i="11"/>
  <c r="C39" i="11"/>
  <c r="H9" i="11"/>
  <c r="H15" i="11"/>
  <c r="H21" i="11"/>
  <c r="W5" i="11" s="1"/>
  <c r="H27" i="11"/>
  <c r="H33" i="11"/>
  <c r="H39" i="11"/>
  <c r="M9" i="11"/>
  <c r="D6" i="11"/>
  <c r="D9" i="11" s="1"/>
  <c r="I6" i="11"/>
  <c r="N6" i="11"/>
  <c r="S6" i="11"/>
  <c r="L15" i="11"/>
  <c r="V6" i="11" s="1"/>
  <c r="L21" i="11"/>
  <c r="M15" i="11"/>
  <c r="W6" i="11"/>
  <c r="M21" i="11"/>
  <c r="AC6" i="11"/>
  <c r="D7" i="11"/>
  <c r="I7" i="11"/>
  <c r="N7" i="11"/>
  <c r="S7" i="11"/>
  <c r="L27" i="11"/>
  <c r="L33" i="11"/>
  <c r="L39" i="11"/>
  <c r="Q9" i="11"/>
  <c r="Q15" i="11"/>
  <c r="M27" i="11"/>
  <c r="M33" i="11"/>
  <c r="M39" i="11"/>
  <c r="R9" i="11"/>
  <c r="R15" i="11"/>
  <c r="R21" i="11"/>
  <c r="AC7" i="11"/>
  <c r="D8" i="11"/>
  <c r="I8" i="11"/>
  <c r="N8" i="11"/>
  <c r="S8" i="11"/>
  <c r="AC8" i="11"/>
  <c r="N9" i="11"/>
  <c r="AA9" i="11"/>
  <c r="AB9" i="11"/>
  <c r="D10" i="11"/>
  <c r="I10" i="11"/>
  <c r="I15" i="11" s="1"/>
  <c r="N10" i="11"/>
  <c r="N15" i="11" s="1"/>
  <c r="S10" i="11"/>
  <c r="D11" i="11"/>
  <c r="I11" i="11"/>
  <c r="N11" i="11"/>
  <c r="S11" i="11"/>
  <c r="D12" i="11"/>
  <c r="I12" i="11"/>
  <c r="N12" i="11"/>
  <c r="S12" i="11"/>
  <c r="D13" i="11"/>
  <c r="I13" i="11"/>
  <c r="N13" i="11"/>
  <c r="S13" i="11"/>
  <c r="AC13" i="11"/>
  <c r="AC16" i="11" s="1"/>
  <c r="D14" i="11"/>
  <c r="I14" i="11"/>
  <c r="N14" i="11"/>
  <c r="S14" i="11"/>
  <c r="S15" i="11" s="1"/>
  <c r="AC14" i="11"/>
  <c r="AC15" i="11"/>
  <c r="D16" i="11"/>
  <c r="I16" i="11"/>
  <c r="N16" i="11"/>
  <c r="N21" i="11" s="1"/>
  <c r="S16" i="11"/>
  <c r="AA16" i="11"/>
  <c r="AB16" i="11"/>
  <c r="D17" i="11"/>
  <c r="D21" i="11" s="1"/>
  <c r="I17" i="11"/>
  <c r="N17" i="11"/>
  <c r="S17" i="11"/>
  <c r="D18" i="11"/>
  <c r="I18" i="11"/>
  <c r="N18" i="11"/>
  <c r="S18" i="11"/>
  <c r="S21" i="11" s="1"/>
  <c r="D19" i="11"/>
  <c r="I19" i="11"/>
  <c r="N19" i="11"/>
  <c r="S19" i="11"/>
  <c r="D20" i="11"/>
  <c r="I20" i="11"/>
  <c r="N20" i="11"/>
  <c r="S20" i="11"/>
  <c r="AC20" i="11"/>
  <c r="I21" i="11"/>
  <c r="Q21" i="11"/>
  <c r="AC21" i="11"/>
  <c r="AC23" i="11" s="1"/>
  <c r="D22" i="11"/>
  <c r="I22" i="11"/>
  <c r="N22" i="11"/>
  <c r="S22" i="11"/>
  <c r="AC22" i="11"/>
  <c r="D23" i="11"/>
  <c r="I23" i="11"/>
  <c r="N23" i="11"/>
  <c r="S23" i="11"/>
  <c r="AA23" i="11"/>
  <c r="AB23" i="11"/>
  <c r="D24" i="11"/>
  <c r="I24" i="11"/>
  <c r="N24" i="11"/>
  <c r="N27" i="11" s="1"/>
  <c r="S24" i="11"/>
  <c r="D25" i="11"/>
  <c r="I25" i="11"/>
  <c r="N25" i="11"/>
  <c r="S25" i="11"/>
  <c r="D26" i="11"/>
  <c r="I26" i="11"/>
  <c r="N26" i="11"/>
  <c r="S26" i="11"/>
  <c r="Q27" i="11"/>
  <c r="R27" i="11"/>
  <c r="S27" i="11"/>
  <c r="AC27" i="11"/>
  <c r="D28" i="11"/>
  <c r="I28" i="11"/>
  <c r="N28" i="11"/>
  <c r="S28" i="11"/>
  <c r="AC28" i="11"/>
  <c r="AC30" i="11" s="1"/>
  <c r="D29" i="11"/>
  <c r="I29" i="11"/>
  <c r="N29" i="11"/>
  <c r="S29" i="11"/>
  <c r="AC29" i="11"/>
  <c r="D30" i="11"/>
  <c r="I30" i="11"/>
  <c r="N30" i="11"/>
  <c r="S30" i="11"/>
  <c r="AA30" i="11"/>
  <c r="AB30" i="11"/>
  <c r="D31" i="11"/>
  <c r="I31" i="11"/>
  <c r="N31" i="11"/>
  <c r="S31" i="11"/>
  <c r="S33" i="11" s="1"/>
  <c r="D32" i="11"/>
  <c r="I32" i="11"/>
  <c r="N32" i="11"/>
  <c r="S32" i="11"/>
  <c r="Q33" i="11"/>
  <c r="R33" i="11"/>
  <c r="D34" i="11"/>
  <c r="I34" i="11"/>
  <c r="N34" i="11"/>
  <c r="N39" i="11" s="1"/>
  <c r="S34" i="11"/>
  <c r="D35" i="11"/>
  <c r="I35" i="11"/>
  <c r="N35" i="11"/>
  <c r="S35" i="11"/>
  <c r="AA35" i="11"/>
  <c r="AB35" i="11"/>
  <c r="AB38" i="11"/>
  <c r="D36" i="11"/>
  <c r="I36" i="11"/>
  <c r="N36" i="11"/>
  <c r="S36" i="11"/>
  <c r="S39" i="11" s="1"/>
  <c r="AA36" i="11"/>
  <c r="AC36" i="11" s="1"/>
  <c r="AB36" i="11"/>
  <c r="D37" i="11"/>
  <c r="I37" i="11"/>
  <c r="N37" i="11"/>
  <c r="S37" i="11"/>
  <c r="AA37" i="11"/>
  <c r="AC37" i="11" s="1"/>
  <c r="AB37" i="11"/>
  <c r="D38" i="11"/>
  <c r="I38" i="11"/>
  <c r="N38" i="11"/>
  <c r="S38" i="11"/>
  <c r="Q39" i="11"/>
  <c r="R39" i="11"/>
  <c r="D4" i="10"/>
  <c r="D9" i="10" s="1"/>
  <c r="I4" i="10"/>
  <c r="I9" i="10" s="1"/>
  <c r="N4" i="10"/>
  <c r="S4" i="10"/>
  <c r="B9" i="10"/>
  <c r="V4" i="10" s="1"/>
  <c r="B15" i="10"/>
  <c r="B21" i="10"/>
  <c r="C9" i="10"/>
  <c r="W4" i="10" s="1"/>
  <c r="X4" i="10" s="1"/>
  <c r="C15" i="10"/>
  <c r="C21" i="10"/>
  <c r="D5" i="10"/>
  <c r="I5" i="10"/>
  <c r="N5" i="10"/>
  <c r="S5" i="10"/>
  <c r="B27" i="10"/>
  <c r="V5" i="10" s="1"/>
  <c r="B33" i="10"/>
  <c r="B39" i="10"/>
  <c r="G9" i="10"/>
  <c r="G15" i="10"/>
  <c r="G21" i="10"/>
  <c r="G27" i="10"/>
  <c r="G33" i="10"/>
  <c r="G39" i="10"/>
  <c r="L9" i="10"/>
  <c r="C27" i="10"/>
  <c r="C33" i="10"/>
  <c r="C39" i="10"/>
  <c r="H9" i="10"/>
  <c r="H15" i="10"/>
  <c r="H21" i="10"/>
  <c r="W9" i="10" s="1"/>
  <c r="H27" i="10"/>
  <c r="H33" i="10"/>
  <c r="H39" i="10"/>
  <c r="M9" i="10"/>
  <c r="D6" i="10"/>
  <c r="I6" i="10"/>
  <c r="N6" i="10"/>
  <c r="S6" i="10"/>
  <c r="S9" i="10" s="1"/>
  <c r="L15" i="10"/>
  <c r="L21" i="10"/>
  <c r="V6" i="10"/>
  <c r="M15" i="10"/>
  <c r="W6" i="10" s="1"/>
  <c r="M21" i="10"/>
  <c r="AC6" i="10"/>
  <c r="D7" i="10"/>
  <c r="I7" i="10"/>
  <c r="N7" i="10"/>
  <c r="S7" i="10"/>
  <c r="L27" i="10"/>
  <c r="L33" i="10"/>
  <c r="L39" i="10"/>
  <c r="Q9" i="10"/>
  <c r="Q15" i="10"/>
  <c r="Q21" i="10"/>
  <c r="V15" i="10" s="1"/>
  <c r="Q27" i="10"/>
  <c r="Q33" i="10"/>
  <c r="Q39" i="10"/>
  <c r="M27" i="10"/>
  <c r="M33" i="10"/>
  <c r="W16" i="10" s="1"/>
  <c r="M39" i="10"/>
  <c r="R9" i="10"/>
  <c r="R15" i="10"/>
  <c r="R21" i="10"/>
  <c r="R27" i="10"/>
  <c r="R33" i="10"/>
  <c r="R39" i="10"/>
  <c r="AC7" i="10"/>
  <c r="D8" i="10"/>
  <c r="I8" i="10"/>
  <c r="N8" i="10"/>
  <c r="S8" i="10"/>
  <c r="AC8" i="10"/>
  <c r="AA9" i="10"/>
  <c r="AB9" i="10"/>
  <c r="D10" i="10"/>
  <c r="D15" i="10" s="1"/>
  <c r="I10" i="10"/>
  <c r="N10" i="10"/>
  <c r="S10" i="10"/>
  <c r="D11" i="10"/>
  <c r="I11" i="10"/>
  <c r="N11" i="10"/>
  <c r="S11" i="10"/>
  <c r="D12" i="10"/>
  <c r="I12" i="10"/>
  <c r="N12" i="10"/>
  <c r="S12" i="10"/>
  <c r="D13" i="10"/>
  <c r="I13" i="10"/>
  <c r="N13" i="10"/>
  <c r="N15" i="10"/>
  <c r="S13" i="10"/>
  <c r="AC13" i="10"/>
  <c r="D14" i="10"/>
  <c r="I14" i="10"/>
  <c r="N14" i="10"/>
  <c r="S14" i="10"/>
  <c r="AC14" i="10"/>
  <c r="I15" i="10"/>
  <c r="AC15" i="10"/>
  <c r="D16" i="10"/>
  <c r="I16" i="10"/>
  <c r="I21" i="10" s="1"/>
  <c r="N16" i="10"/>
  <c r="S16" i="10"/>
  <c r="AA16" i="10"/>
  <c r="AB16" i="10"/>
  <c r="AC16" i="10"/>
  <c r="D17" i="10"/>
  <c r="I17" i="10"/>
  <c r="N17" i="10"/>
  <c r="N21" i="10" s="1"/>
  <c r="S17" i="10"/>
  <c r="D18" i="10"/>
  <c r="I18" i="10"/>
  <c r="N18" i="10"/>
  <c r="S18" i="10"/>
  <c r="S21" i="10" s="1"/>
  <c r="D19" i="10"/>
  <c r="I19" i="10"/>
  <c r="N19" i="10"/>
  <c r="S19" i="10"/>
  <c r="D20" i="10"/>
  <c r="I20" i="10"/>
  <c r="N20" i="10"/>
  <c r="S20" i="10"/>
  <c r="AC20" i="10"/>
  <c r="AC23" i="10" s="1"/>
  <c r="AC21" i="10"/>
  <c r="D22" i="10"/>
  <c r="D27" i="10"/>
  <c r="I22" i="10"/>
  <c r="N22" i="10"/>
  <c r="S22" i="10"/>
  <c r="S27" i="10" s="1"/>
  <c r="AC22" i="10"/>
  <c r="D23" i="10"/>
  <c r="I23" i="10"/>
  <c r="N23" i="10"/>
  <c r="S23" i="10"/>
  <c r="AA23" i="10"/>
  <c r="AB23" i="10"/>
  <c r="D24" i="10"/>
  <c r="I24" i="10"/>
  <c r="N24" i="10"/>
  <c r="S24" i="10"/>
  <c r="D25" i="10"/>
  <c r="I25" i="10"/>
  <c r="N25" i="10"/>
  <c r="S25" i="10"/>
  <c r="D26" i="10"/>
  <c r="I26" i="10"/>
  <c r="N26" i="10"/>
  <c r="S26" i="10"/>
  <c r="AC27" i="10"/>
  <c r="D28" i="10"/>
  <c r="D33" i="10" s="1"/>
  <c r="I28" i="10"/>
  <c r="N28" i="10"/>
  <c r="S28" i="10"/>
  <c r="AC28" i="10"/>
  <c r="D29" i="10"/>
  <c r="I29" i="10"/>
  <c r="N29" i="10"/>
  <c r="S29" i="10"/>
  <c r="AC29" i="10"/>
  <c r="D30" i="10"/>
  <c r="I30" i="10"/>
  <c r="N30" i="10"/>
  <c r="S30" i="10"/>
  <c r="AA30" i="10"/>
  <c r="AB30" i="10"/>
  <c r="D31" i="10"/>
  <c r="I31" i="10"/>
  <c r="N31" i="10"/>
  <c r="S31" i="10"/>
  <c r="D32" i="10"/>
  <c r="I32" i="10"/>
  <c r="N32" i="10"/>
  <c r="S32" i="10"/>
  <c r="I33" i="10"/>
  <c r="S33" i="10"/>
  <c r="D34" i="10"/>
  <c r="I34" i="10"/>
  <c r="N34" i="10"/>
  <c r="S34" i="10"/>
  <c r="D35" i="10"/>
  <c r="I35" i="10"/>
  <c r="N35" i="10"/>
  <c r="N39" i="10" s="1"/>
  <c r="S35" i="10"/>
  <c r="AA35" i="10"/>
  <c r="AC35" i="10" s="1"/>
  <c r="AB35" i="10"/>
  <c r="D36" i="10"/>
  <c r="I36" i="10"/>
  <c r="N36" i="10"/>
  <c r="S36" i="10"/>
  <c r="AA36" i="10"/>
  <c r="AB36" i="10"/>
  <c r="D37" i="10"/>
  <c r="I37" i="10"/>
  <c r="N37" i="10"/>
  <c r="S37" i="10"/>
  <c r="AA37" i="10"/>
  <c r="AA38" i="10" s="1"/>
  <c r="AB37" i="10"/>
  <c r="AC37" i="10"/>
  <c r="D38" i="10"/>
  <c r="I38" i="10"/>
  <c r="N38" i="10"/>
  <c r="S38" i="10"/>
  <c r="D39" i="10"/>
  <c r="I39" i="10"/>
  <c r="D4" i="9"/>
  <c r="I4" i="9"/>
  <c r="N4" i="9"/>
  <c r="N9" i="9" s="1"/>
  <c r="S4" i="9"/>
  <c r="B9" i="9"/>
  <c r="B15" i="9"/>
  <c r="B21" i="9"/>
  <c r="C9" i="9"/>
  <c r="C15" i="9"/>
  <c r="C21" i="9"/>
  <c r="D5" i="9"/>
  <c r="I5" i="9"/>
  <c r="N5" i="9"/>
  <c r="S5" i="9"/>
  <c r="B27" i="9"/>
  <c r="B33" i="9"/>
  <c r="B39" i="9"/>
  <c r="V5" i="9" s="1"/>
  <c r="G9" i="9"/>
  <c r="G15" i="9"/>
  <c r="G21" i="9"/>
  <c r="V9" i="9" s="1"/>
  <c r="G27" i="9"/>
  <c r="G33" i="9"/>
  <c r="G39" i="9"/>
  <c r="L9" i="9"/>
  <c r="C27" i="9"/>
  <c r="C33" i="9"/>
  <c r="C39" i="9"/>
  <c r="H9" i="9"/>
  <c r="H15" i="9"/>
  <c r="H21" i="9"/>
  <c r="H27" i="9"/>
  <c r="H33" i="9"/>
  <c r="H39" i="9"/>
  <c r="M9" i="9"/>
  <c r="D6" i="9"/>
  <c r="I6" i="9"/>
  <c r="N6" i="9"/>
  <c r="S6" i="9"/>
  <c r="L15" i="9"/>
  <c r="V6" i="9" s="1"/>
  <c r="X6" i="9" s="1"/>
  <c r="L21" i="9"/>
  <c r="M15" i="9"/>
  <c r="W6" i="9"/>
  <c r="M21" i="9"/>
  <c r="AC6" i="9"/>
  <c r="D7" i="9"/>
  <c r="I7" i="9"/>
  <c r="N7" i="9"/>
  <c r="S7" i="9"/>
  <c r="L27" i="9"/>
  <c r="L33" i="9"/>
  <c r="L39" i="9"/>
  <c r="Q9" i="9"/>
  <c r="Q15" i="9"/>
  <c r="M27" i="9"/>
  <c r="W7" i="9" s="1"/>
  <c r="M33" i="9"/>
  <c r="M39" i="9"/>
  <c r="R9" i="9"/>
  <c r="R15" i="9"/>
  <c r="R21" i="9"/>
  <c r="AC7" i="9"/>
  <c r="D8" i="9"/>
  <c r="I8" i="9"/>
  <c r="N8" i="9"/>
  <c r="S8" i="9"/>
  <c r="S9" i="9"/>
  <c r="AC8" i="9"/>
  <c r="AC9" i="9" s="1"/>
  <c r="AA9" i="9"/>
  <c r="AB9" i="9"/>
  <c r="D10" i="9"/>
  <c r="I10" i="9"/>
  <c r="N10" i="9"/>
  <c r="S10" i="9"/>
  <c r="D11" i="9"/>
  <c r="I11" i="9"/>
  <c r="N11" i="9"/>
  <c r="S11" i="9"/>
  <c r="D12" i="9"/>
  <c r="I12" i="9"/>
  <c r="N12" i="9"/>
  <c r="S12" i="9"/>
  <c r="D13" i="9"/>
  <c r="I13" i="9"/>
  <c r="N13" i="9"/>
  <c r="S13" i="9"/>
  <c r="AC13" i="9"/>
  <c r="D14" i="9"/>
  <c r="I14" i="9"/>
  <c r="N14" i="9"/>
  <c r="S14" i="9"/>
  <c r="S15" i="9"/>
  <c r="AC14" i="9"/>
  <c r="N15" i="9"/>
  <c r="AC15" i="9"/>
  <c r="D16" i="9"/>
  <c r="I16" i="9"/>
  <c r="I21" i="9" s="1"/>
  <c r="N16" i="9"/>
  <c r="S16" i="9"/>
  <c r="AA16" i="9"/>
  <c r="AB16" i="9"/>
  <c r="D17" i="9"/>
  <c r="I17" i="9"/>
  <c r="N17" i="9"/>
  <c r="S17" i="9"/>
  <c r="D18" i="9"/>
  <c r="I18" i="9"/>
  <c r="N18" i="9"/>
  <c r="S18" i="9"/>
  <c r="D19" i="9"/>
  <c r="I19" i="9"/>
  <c r="N19" i="9"/>
  <c r="S19" i="9"/>
  <c r="D20" i="9"/>
  <c r="I20" i="9"/>
  <c r="N20" i="9"/>
  <c r="N21" i="9" s="1"/>
  <c r="S20" i="9"/>
  <c r="AC20" i="9"/>
  <c r="D21" i="9"/>
  <c r="Q21" i="9"/>
  <c r="AC21" i="9"/>
  <c r="AC23" i="9"/>
  <c r="D22" i="9"/>
  <c r="I22" i="9"/>
  <c r="N22" i="9"/>
  <c r="S22" i="9"/>
  <c r="S27" i="9" s="1"/>
  <c r="AC22" i="9"/>
  <c r="D23" i="9"/>
  <c r="D27" i="9"/>
  <c r="I23" i="9"/>
  <c r="N23" i="9"/>
  <c r="S23" i="9"/>
  <c r="AA23" i="9"/>
  <c r="AB23" i="9"/>
  <c r="D24" i="9"/>
  <c r="I24" i="9"/>
  <c r="N24" i="9"/>
  <c r="S24" i="9"/>
  <c r="D25" i="9"/>
  <c r="I25" i="9"/>
  <c r="N25" i="9"/>
  <c r="S25" i="9"/>
  <c r="D26" i="9"/>
  <c r="I26" i="9"/>
  <c r="N26" i="9"/>
  <c r="S26" i="9"/>
  <c r="Q27" i="9"/>
  <c r="R27" i="9"/>
  <c r="AC27" i="9"/>
  <c r="D28" i="9"/>
  <c r="D33" i="9" s="1"/>
  <c r="I28" i="9"/>
  <c r="I33" i="9" s="1"/>
  <c r="N28" i="9"/>
  <c r="S28" i="9"/>
  <c r="AC28" i="9"/>
  <c r="D29" i="9"/>
  <c r="I29" i="9"/>
  <c r="N29" i="9"/>
  <c r="S29" i="9"/>
  <c r="AC29" i="9"/>
  <c r="D30" i="9"/>
  <c r="I30" i="9"/>
  <c r="N30" i="9"/>
  <c r="S30" i="9"/>
  <c r="AA30" i="9"/>
  <c r="AB30" i="9"/>
  <c r="AC30" i="9"/>
  <c r="D31" i="9"/>
  <c r="I31" i="9"/>
  <c r="N31" i="9"/>
  <c r="S31" i="9"/>
  <c r="D32" i="9"/>
  <c r="I32" i="9"/>
  <c r="N32" i="9"/>
  <c r="S32" i="9"/>
  <c r="Q33" i="9"/>
  <c r="R33" i="9"/>
  <c r="D34" i="9"/>
  <c r="I34" i="9"/>
  <c r="N34" i="9"/>
  <c r="S34" i="9"/>
  <c r="D35" i="9"/>
  <c r="I35" i="9"/>
  <c r="N35" i="9"/>
  <c r="S35" i="9"/>
  <c r="AA35" i="9"/>
  <c r="AC35" i="9" s="1"/>
  <c r="AB35" i="9"/>
  <c r="AB38" i="9" s="1"/>
  <c r="D36" i="9"/>
  <c r="I36" i="9"/>
  <c r="N36" i="9"/>
  <c r="S36" i="9"/>
  <c r="S39" i="9" s="1"/>
  <c r="AA36" i="9"/>
  <c r="AC36" i="9" s="1"/>
  <c r="AB36" i="9"/>
  <c r="D37" i="9"/>
  <c r="I37" i="9"/>
  <c r="N37" i="9"/>
  <c r="S37" i="9"/>
  <c r="AA37" i="9"/>
  <c r="AC37" i="9" s="1"/>
  <c r="AB37" i="9"/>
  <c r="D38" i="9"/>
  <c r="I38" i="9"/>
  <c r="N38" i="9"/>
  <c r="S38" i="9"/>
  <c r="I39" i="9"/>
  <c r="N39" i="9"/>
  <c r="Q39" i="9"/>
  <c r="R39" i="9"/>
  <c r="D4" i="8"/>
  <c r="I4" i="8"/>
  <c r="N4" i="8"/>
  <c r="S4" i="8"/>
  <c r="B9" i="8"/>
  <c r="V4" i="8" s="1"/>
  <c r="B15" i="8"/>
  <c r="B21" i="8"/>
  <c r="C9" i="8"/>
  <c r="C15" i="8"/>
  <c r="C21" i="8"/>
  <c r="D5" i="8"/>
  <c r="I5" i="8"/>
  <c r="N5" i="8"/>
  <c r="S5" i="8"/>
  <c r="B27" i="8"/>
  <c r="B33" i="8"/>
  <c r="B39" i="8"/>
  <c r="G9" i="8"/>
  <c r="G15" i="8"/>
  <c r="G21" i="8"/>
  <c r="G27" i="8"/>
  <c r="G33" i="8"/>
  <c r="G39" i="8"/>
  <c r="L9" i="8"/>
  <c r="C27" i="8"/>
  <c r="C33" i="8"/>
  <c r="C39" i="8"/>
  <c r="H9" i="8"/>
  <c r="H15" i="8"/>
  <c r="H21" i="8"/>
  <c r="H27" i="8"/>
  <c r="H33" i="8"/>
  <c r="H39" i="8"/>
  <c r="M9" i="8"/>
  <c r="D6" i="8"/>
  <c r="I6" i="8"/>
  <c r="N6" i="8"/>
  <c r="S6" i="8"/>
  <c r="L15" i="8"/>
  <c r="L21" i="8"/>
  <c r="M15" i="8"/>
  <c r="W6" i="8"/>
  <c r="M21" i="8"/>
  <c r="AC6" i="8"/>
  <c r="D7" i="8"/>
  <c r="I7" i="8"/>
  <c r="N7" i="8"/>
  <c r="S7" i="8"/>
  <c r="L27" i="8"/>
  <c r="L33" i="8"/>
  <c r="L39" i="8"/>
  <c r="Q9" i="8"/>
  <c r="Q15" i="8"/>
  <c r="Q21" i="8"/>
  <c r="M27" i="8"/>
  <c r="M33" i="8"/>
  <c r="M39" i="8"/>
  <c r="R9" i="8"/>
  <c r="R15" i="8"/>
  <c r="AC7" i="8"/>
  <c r="AC9" i="8"/>
  <c r="D8" i="8"/>
  <c r="D9" i="8" s="1"/>
  <c r="I8" i="8"/>
  <c r="N8" i="8"/>
  <c r="S8" i="8"/>
  <c r="S9" i="8" s="1"/>
  <c r="AC8" i="8"/>
  <c r="V9" i="8"/>
  <c r="AA9" i="8"/>
  <c r="AB9" i="8"/>
  <c r="D10" i="8"/>
  <c r="I10" i="8"/>
  <c r="I15" i="8" s="1"/>
  <c r="N10" i="8"/>
  <c r="S10" i="8"/>
  <c r="D11" i="8"/>
  <c r="I11" i="8"/>
  <c r="N11" i="8"/>
  <c r="S11" i="8"/>
  <c r="D12" i="8"/>
  <c r="I12" i="8"/>
  <c r="N12" i="8"/>
  <c r="S12" i="8"/>
  <c r="D13" i="8"/>
  <c r="I13" i="8"/>
  <c r="N13" i="8"/>
  <c r="S13" i="8"/>
  <c r="AC13" i="8"/>
  <c r="AC16" i="8" s="1"/>
  <c r="D14" i="8"/>
  <c r="I14" i="8"/>
  <c r="N14" i="8"/>
  <c r="S14" i="8"/>
  <c r="S15" i="8" s="1"/>
  <c r="AC14" i="8"/>
  <c r="N15" i="8"/>
  <c r="AC15" i="8"/>
  <c r="D16" i="8"/>
  <c r="D21" i="8" s="1"/>
  <c r="I16" i="8"/>
  <c r="N16" i="8"/>
  <c r="S16" i="8"/>
  <c r="S21" i="8" s="1"/>
  <c r="AA16" i="8"/>
  <c r="AB16" i="8"/>
  <c r="D17" i="8"/>
  <c r="I17" i="8"/>
  <c r="N17" i="8"/>
  <c r="S17" i="8"/>
  <c r="D18" i="8"/>
  <c r="I18" i="8"/>
  <c r="N18" i="8"/>
  <c r="S18" i="8"/>
  <c r="D19" i="8"/>
  <c r="I19" i="8"/>
  <c r="N19" i="8"/>
  <c r="S19" i="8"/>
  <c r="D20" i="8"/>
  <c r="I20" i="8"/>
  <c r="N20" i="8"/>
  <c r="N21" i="8" s="1"/>
  <c r="S20" i="8"/>
  <c r="AC20" i="8"/>
  <c r="AC23" i="8" s="1"/>
  <c r="R21" i="8"/>
  <c r="AC21" i="8"/>
  <c r="D22" i="8"/>
  <c r="I22" i="8"/>
  <c r="N22" i="8"/>
  <c r="N27" i="8" s="1"/>
  <c r="S22" i="8"/>
  <c r="AC22" i="8"/>
  <c r="D23" i="8"/>
  <c r="I23" i="8"/>
  <c r="N23" i="8"/>
  <c r="S23" i="8"/>
  <c r="S27" i="8" s="1"/>
  <c r="AA23" i="8"/>
  <c r="AB23" i="8"/>
  <c r="D24" i="8"/>
  <c r="I24" i="8"/>
  <c r="N24" i="8"/>
  <c r="S24" i="8"/>
  <c r="D25" i="8"/>
  <c r="I25" i="8"/>
  <c r="N25" i="8"/>
  <c r="S25" i="8"/>
  <c r="D26" i="8"/>
  <c r="I26" i="8"/>
  <c r="N26" i="8"/>
  <c r="S26" i="8"/>
  <c r="I27" i="8"/>
  <c r="Q27" i="8"/>
  <c r="R27" i="8"/>
  <c r="AC27" i="8"/>
  <c r="AC30" i="8"/>
  <c r="D28" i="8"/>
  <c r="I28" i="8"/>
  <c r="N28" i="8"/>
  <c r="S28" i="8"/>
  <c r="AC28" i="8"/>
  <c r="D29" i="8"/>
  <c r="I29" i="8"/>
  <c r="N29" i="8"/>
  <c r="N33" i="8" s="1"/>
  <c r="S29" i="8"/>
  <c r="AC29" i="8"/>
  <c r="D30" i="8"/>
  <c r="I30" i="8"/>
  <c r="I33" i="8" s="1"/>
  <c r="N30" i="8"/>
  <c r="S30" i="8"/>
  <c r="AA30" i="8"/>
  <c r="AB30" i="8"/>
  <c r="D31" i="8"/>
  <c r="I31" i="8"/>
  <c r="N31" i="8"/>
  <c r="S31" i="8"/>
  <c r="D32" i="8"/>
  <c r="I32" i="8"/>
  <c r="N32" i="8"/>
  <c r="S32" i="8"/>
  <c r="D33" i="8"/>
  <c r="Q33" i="8"/>
  <c r="R33" i="8"/>
  <c r="D34" i="8"/>
  <c r="I34" i="8"/>
  <c r="N34" i="8"/>
  <c r="S34" i="8"/>
  <c r="D35" i="8"/>
  <c r="I35" i="8"/>
  <c r="N35" i="8"/>
  <c r="S35" i="8"/>
  <c r="AA35" i="8"/>
  <c r="AB35" i="8"/>
  <c r="AB38" i="8" s="1"/>
  <c r="D36" i="8"/>
  <c r="I36" i="8"/>
  <c r="N36" i="8"/>
  <c r="S36" i="8"/>
  <c r="AA36" i="8"/>
  <c r="AC36" i="8" s="1"/>
  <c r="AB36" i="8"/>
  <c r="D37" i="8"/>
  <c r="I37" i="8"/>
  <c r="N37" i="8"/>
  <c r="N39" i="8"/>
  <c r="S37" i="8"/>
  <c r="AA37" i="8"/>
  <c r="AB37" i="8"/>
  <c r="D38" i="8"/>
  <c r="I38" i="8"/>
  <c r="N38" i="8"/>
  <c r="S38" i="8"/>
  <c r="S39" i="8" s="1"/>
  <c r="Q39" i="8"/>
  <c r="R39" i="8"/>
  <c r="D4" i="7"/>
  <c r="I4" i="7"/>
  <c r="N4" i="7"/>
  <c r="S4" i="7"/>
  <c r="B9" i="7"/>
  <c r="B15" i="7"/>
  <c r="B21" i="7"/>
  <c r="V4" i="7" s="1"/>
  <c r="X4" i="7" s="1"/>
  <c r="C9" i="7"/>
  <c r="C15" i="7"/>
  <c r="W4" i="7" s="1"/>
  <c r="C21" i="7"/>
  <c r="D5" i="7"/>
  <c r="I5" i="7"/>
  <c r="N5" i="7"/>
  <c r="S5" i="7"/>
  <c r="B27" i="7"/>
  <c r="B33" i="7"/>
  <c r="B39" i="7"/>
  <c r="G9" i="7"/>
  <c r="G15" i="7"/>
  <c r="G21" i="7"/>
  <c r="G27" i="7"/>
  <c r="G33" i="7"/>
  <c r="V5" i="7" s="1"/>
  <c r="G39" i="7"/>
  <c r="L9" i="7"/>
  <c r="C27" i="7"/>
  <c r="C33" i="7"/>
  <c r="C39" i="7"/>
  <c r="H9" i="7"/>
  <c r="W5" i="7" s="1"/>
  <c r="W8" i="7" s="1"/>
  <c r="W23" i="7" s="1"/>
  <c r="H15" i="7"/>
  <c r="H21" i="7"/>
  <c r="H27" i="7"/>
  <c r="H33" i="7"/>
  <c r="H39" i="7"/>
  <c r="M9" i="7"/>
  <c r="D6" i="7"/>
  <c r="I6" i="7"/>
  <c r="I9" i="7" s="1"/>
  <c r="N6" i="7"/>
  <c r="S6" i="7"/>
  <c r="L15" i="7"/>
  <c r="V6" i="7" s="1"/>
  <c r="L21" i="7"/>
  <c r="M15" i="7"/>
  <c r="W6" i="7"/>
  <c r="M21" i="7"/>
  <c r="AC6" i="7"/>
  <c r="D7" i="7"/>
  <c r="I7" i="7"/>
  <c r="N7" i="7"/>
  <c r="S7" i="7"/>
  <c r="L27" i="7"/>
  <c r="L33" i="7"/>
  <c r="L39" i="7"/>
  <c r="Q9" i="7"/>
  <c r="Q15" i="7"/>
  <c r="M27" i="7"/>
  <c r="M33" i="7"/>
  <c r="M39" i="7"/>
  <c r="R9" i="7"/>
  <c r="R15" i="7"/>
  <c r="R21" i="7"/>
  <c r="AC7" i="7"/>
  <c r="AC9" i="7" s="1"/>
  <c r="D8" i="7"/>
  <c r="I8" i="7"/>
  <c r="N8" i="7"/>
  <c r="S8" i="7"/>
  <c r="AC8" i="7"/>
  <c r="N9" i="7"/>
  <c r="W9" i="7"/>
  <c r="AA9" i="7"/>
  <c r="AB9" i="7"/>
  <c r="D10" i="7"/>
  <c r="I10" i="7"/>
  <c r="I15" i="7" s="1"/>
  <c r="N10" i="7"/>
  <c r="N15" i="7" s="1"/>
  <c r="S10" i="7"/>
  <c r="D11" i="7"/>
  <c r="I11" i="7"/>
  <c r="N11" i="7"/>
  <c r="S11" i="7"/>
  <c r="D12" i="7"/>
  <c r="I12" i="7"/>
  <c r="N12" i="7"/>
  <c r="S12" i="7"/>
  <c r="D13" i="7"/>
  <c r="I13" i="7"/>
  <c r="N13" i="7"/>
  <c r="S13" i="7"/>
  <c r="AC13" i="7"/>
  <c r="D14" i="7"/>
  <c r="I14" i="7"/>
  <c r="N14" i="7"/>
  <c r="S14" i="7"/>
  <c r="S15" i="7" s="1"/>
  <c r="AC14" i="7"/>
  <c r="AC15" i="7"/>
  <c r="AC16" i="7" s="1"/>
  <c r="D16" i="7"/>
  <c r="I16" i="7"/>
  <c r="I21" i="7" s="1"/>
  <c r="N16" i="7"/>
  <c r="N21" i="7" s="1"/>
  <c r="S16" i="7"/>
  <c r="S21" i="7" s="1"/>
  <c r="AA16" i="7"/>
  <c r="AB16" i="7"/>
  <c r="D17" i="7"/>
  <c r="D21" i="7" s="1"/>
  <c r="I17" i="7"/>
  <c r="N17" i="7"/>
  <c r="S17" i="7"/>
  <c r="D18" i="7"/>
  <c r="I18" i="7"/>
  <c r="N18" i="7"/>
  <c r="S18" i="7"/>
  <c r="D19" i="7"/>
  <c r="I19" i="7"/>
  <c r="N19" i="7"/>
  <c r="S19" i="7"/>
  <c r="D20" i="7"/>
  <c r="I20" i="7"/>
  <c r="N20" i="7"/>
  <c r="S20" i="7"/>
  <c r="AC20" i="7"/>
  <c r="Q21" i="7"/>
  <c r="AC21" i="7"/>
  <c r="AC23" i="7" s="1"/>
  <c r="D22" i="7"/>
  <c r="I22" i="7"/>
  <c r="N22" i="7"/>
  <c r="N27" i="7" s="1"/>
  <c r="S22" i="7"/>
  <c r="AC22" i="7"/>
  <c r="D23" i="7"/>
  <c r="I23" i="7"/>
  <c r="I27" i="7" s="1"/>
  <c r="N23" i="7"/>
  <c r="S23" i="7"/>
  <c r="AA23" i="7"/>
  <c r="AB23" i="7"/>
  <c r="D24" i="7"/>
  <c r="I24" i="7"/>
  <c r="N24" i="7"/>
  <c r="S24" i="7"/>
  <c r="D25" i="7"/>
  <c r="I25" i="7"/>
  <c r="N25" i="7"/>
  <c r="S25" i="7"/>
  <c r="D26" i="7"/>
  <c r="I26" i="7"/>
  <c r="N26" i="7"/>
  <c r="S26" i="7"/>
  <c r="Q27" i="7"/>
  <c r="R27" i="7"/>
  <c r="S27" i="7"/>
  <c r="AC27" i="7"/>
  <c r="D28" i="7"/>
  <c r="I28" i="7"/>
  <c r="I33" i="7" s="1"/>
  <c r="N28" i="7"/>
  <c r="S28" i="7"/>
  <c r="AC28" i="7"/>
  <c r="AC30" i="7" s="1"/>
  <c r="D29" i="7"/>
  <c r="I29" i="7"/>
  <c r="N29" i="7"/>
  <c r="S29" i="7"/>
  <c r="S33" i="7" s="1"/>
  <c r="AC29" i="7"/>
  <c r="D30" i="7"/>
  <c r="I30" i="7"/>
  <c r="N30" i="7"/>
  <c r="S30" i="7"/>
  <c r="AA30" i="7"/>
  <c r="AB30" i="7"/>
  <c r="D31" i="7"/>
  <c r="I31" i="7"/>
  <c r="N31" i="7"/>
  <c r="S31" i="7"/>
  <c r="D32" i="7"/>
  <c r="I32" i="7"/>
  <c r="N32" i="7"/>
  <c r="S32" i="7"/>
  <c r="Q33" i="7"/>
  <c r="R33" i="7"/>
  <c r="D34" i="7"/>
  <c r="I34" i="7"/>
  <c r="N34" i="7"/>
  <c r="S34" i="7"/>
  <c r="D35" i="7"/>
  <c r="I35" i="7"/>
  <c r="N35" i="7"/>
  <c r="S35" i="7"/>
  <c r="AA35" i="7"/>
  <c r="AB35" i="7"/>
  <c r="AC35" i="7"/>
  <c r="D36" i="7"/>
  <c r="I36" i="7"/>
  <c r="N36" i="7"/>
  <c r="S36" i="7"/>
  <c r="AA36" i="7"/>
  <c r="AC36" i="7" s="1"/>
  <c r="AB36" i="7"/>
  <c r="D37" i="7"/>
  <c r="D39" i="7" s="1"/>
  <c r="I37" i="7"/>
  <c r="N37" i="7"/>
  <c r="S37" i="7"/>
  <c r="AA37" i="7"/>
  <c r="AC37" i="7" s="1"/>
  <c r="AB37" i="7"/>
  <c r="D38" i="7"/>
  <c r="I38" i="7"/>
  <c r="I39" i="7" s="1"/>
  <c r="N38" i="7"/>
  <c r="S38" i="7"/>
  <c r="AB38" i="7"/>
  <c r="Q39" i="7"/>
  <c r="R39" i="7"/>
  <c r="AB36" i="6"/>
  <c r="D4" i="6"/>
  <c r="I4" i="6"/>
  <c r="N4" i="6"/>
  <c r="N9" i="6" s="1"/>
  <c r="S4" i="6"/>
  <c r="B9" i="6"/>
  <c r="B15" i="6"/>
  <c r="V4" i="6" s="1"/>
  <c r="B21" i="6"/>
  <c r="C9" i="6"/>
  <c r="W4" i="6" s="1"/>
  <c r="C15" i="6"/>
  <c r="C21" i="6"/>
  <c r="D5" i="6"/>
  <c r="I5" i="6"/>
  <c r="N5" i="6"/>
  <c r="S5" i="6"/>
  <c r="B27" i="6"/>
  <c r="B33" i="6"/>
  <c r="B39" i="6"/>
  <c r="G9" i="6"/>
  <c r="G15" i="6"/>
  <c r="G21" i="6"/>
  <c r="G27" i="6"/>
  <c r="G33" i="6"/>
  <c r="G39" i="6"/>
  <c r="V9" i="6" s="1"/>
  <c r="L9" i="6"/>
  <c r="C27" i="6"/>
  <c r="C33" i="6"/>
  <c r="C39" i="6"/>
  <c r="H9" i="6"/>
  <c r="H15" i="6"/>
  <c r="W5" i="6" s="1"/>
  <c r="H21" i="6"/>
  <c r="W9" i="6" s="1"/>
  <c r="H27" i="6"/>
  <c r="H33" i="6"/>
  <c r="H39" i="6"/>
  <c r="M9" i="6"/>
  <c r="D6" i="6"/>
  <c r="I6" i="6"/>
  <c r="N6" i="6"/>
  <c r="S6" i="6"/>
  <c r="L15" i="6"/>
  <c r="V6" i="6" s="1"/>
  <c r="L21" i="6"/>
  <c r="M15" i="6"/>
  <c r="W6" i="6" s="1"/>
  <c r="M21" i="6"/>
  <c r="AC6" i="6"/>
  <c r="AC9" i="6" s="1"/>
  <c r="D7" i="6"/>
  <c r="I7" i="6"/>
  <c r="N7" i="6"/>
  <c r="S7" i="6"/>
  <c r="L27" i="6"/>
  <c r="L33" i="6"/>
  <c r="L39" i="6"/>
  <c r="V10" i="6" s="1"/>
  <c r="Q21" i="6"/>
  <c r="Q15" i="6"/>
  <c r="Q9" i="6"/>
  <c r="M27" i="6"/>
  <c r="M33" i="6"/>
  <c r="M39" i="6"/>
  <c r="R21" i="6"/>
  <c r="R15" i="6"/>
  <c r="R9" i="6"/>
  <c r="R27" i="6"/>
  <c r="AC7" i="6"/>
  <c r="D8" i="6"/>
  <c r="I8" i="6"/>
  <c r="N8" i="6"/>
  <c r="S8" i="6"/>
  <c r="AC8" i="6"/>
  <c r="I9" i="6"/>
  <c r="AA9" i="6"/>
  <c r="AB9" i="6"/>
  <c r="D10" i="6"/>
  <c r="I10" i="6"/>
  <c r="N10" i="6"/>
  <c r="S10" i="6"/>
  <c r="D11" i="6"/>
  <c r="I11" i="6"/>
  <c r="N11" i="6"/>
  <c r="S11" i="6"/>
  <c r="D12" i="6"/>
  <c r="I12" i="6"/>
  <c r="N12" i="6"/>
  <c r="S12" i="6"/>
  <c r="S15" i="6" s="1"/>
  <c r="D13" i="6"/>
  <c r="I13" i="6"/>
  <c r="N13" i="6"/>
  <c r="S13" i="6"/>
  <c r="AC13" i="6"/>
  <c r="D14" i="6"/>
  <c r="I14" i="6"/>
  <c r="I15" i="6" s="1"/>
  <c r="N14" i="6"/>
  <c r="S14" i="6"/>
  <c r="AC14" i="6"/>
  <c r="D15" i="6"/>
  <c r="AC15" i="6"/>
  <c r="AC16" i="6" s="1"/>
  <c r="D16" i="6"/>
  <c r="I16" i="6"/>
  <c r="I21" i="6" s="1"/>
  <c r="N16" i="6"/>
  <c r="S16" i="6"/>
  <c r="AA16" i="6"/>
  <c r="AB16" i="6"/>
  <c r="D17" i="6"/>
  <c r="I17" i="6"/>
  <c r="N17" i="6"/>
  <c r="S17" i="6"/>
  <c r="D18" i="6"/>
  <c r="I18" i="6"/>
  <c r="N18" i="6"/>
  <c r="S18" i="6"/>
  <c r="D19" i="6"/>
  <c r="I19" i="6"/>
  <c r="N19" i="6"/>
  <c r="S19" i="6"/>
  <c r="D20" i="6"/>
  <c r="I20" i="6"/>
  <c r="N20" i="6"/>
  <c r="S20" i="6"/>
  <c r="S21" i="6" s="1"/>
  <c r="AC20" i="6"/>
  <c r="D21" i="6"/>
  <c r="N21" i="6"/>
  <c r="AC21" i="6"/>
  <c r="D22" i="6"/>
  <c r="D27" i="6" s="1"/>
  <c r="I22" i="6"/>
  <c r="I27" i="6" s="1"/>
  <c r="N22" i="6"/>
  <c r="S22" i="6"/>
  <c r="AC22" i="6"/>
  <c r="AC23" i="6" s="1"/>
  <c r="D23" i="6"/>
  <c r="I23" i="6"/>
  <c r="N23" i="6"/>
  <c r="N27" i="6" s="1"/>
  <c r="S23" i="6"/>
  <c r="AA23" i="6"/>
  <c r="AB23" i="6"/>
  <c r="D24" i="6"/>
  <c r="I24" i="6"/>
  <c r="N24" i="6"/>
  <c r="S24" i="6"/>
  <c r="S27" i="6" s="1"/>
  <c r="D25" i="6"/>
  <c r="I25" i="6"/>
  <c r="N25" i="6"/>
  <c r="S25" i="6"/>
  <c r="D26" i="6"/>
  <c r="I26" i="6"/>
  <c r="N26" i="6"/>
  <c r="S26" i="6"/>
  <c r="Q27" i="6"/>
  <c r="AC27" i="6"/>
  <c r="D28" i="6"/>
  <c r="I28" i="6"/>
  <c r="I33" i="6" s="1"/>
  <c r="N28" i="6"/>
  <c r="S28" i="6"/>
  <c r="AC28" i="6"/>
  <c r="AC30" i="6" s="1"/>
  <c r="D29" i="6"/>
  <c r="D33" i="6" s="1"/>
  <c r="I29" i="6"/>
  <c r="N29" i="6"/>
  <c r="S29" i="6"/>
  <c r="S33" i="6" s="1"/>
  <c r="AC29" i="6"/>
  <c r="D30" i="6"/>
  <c r="I30" i="6"/>
  <c r="N30" i="6"/>
  <c r="S30" i="6"/>
  <c r="AA30" i="6"/>
  <c r="AB30" i="6"/>
  <c r="D31" i="6"/>
  <c r="I31" i="6"/>
  <c r="N31" i="6"/>
  <c r="S31" i="6"/>
  <c r="D32" i="6"/>
  <c r="I32" i="6"/>
  <c r="N32" i="6"/>
  <c r="S32" i="6"/>
  <c r="Q33" i="6"/>
  <c r="R33" i="6"/>
  <c r="W11" i="6"/>
  <c r="X11" i="6" s="1"/>
  <c r="D34" i="6"/>
  <c r="I34" i="6"/>
  <c r="N34" i="6"/>
  <c r="S34" i="6"/>
  <c r="D35" i="6"/>
  <c r="I35" i="6"/>
  <c r="N35" i="6"/>
  <c r="S35" i="6"/>
  <c r="AA35" i="6"/>
  <c r="AC35" i="6"/>
  <c r="AB35" i="6"/>
  <c r="D36" i="6"/>
  <c r="I36" i="6"/>
  <c r="N36" i="6"/>
  <c r="S36" i="6"/>
  <c r="S39" i="6" s="1"/>
  <c r="AA36" i="6"/>
  <c r="AC36" i="6" s="1"/>
  <c r="AC38" i="6" s="1"/>
  <c r="D37" i="6"/>
  <c r="I37" i="6"/>
  <c r="N37" i="6"/>
  <c r="S37" i="6"/>
  <c r="AA37" i="6"/>
  <c r="AC37" i="6" s="1"/>
  <c r="AB37" i="6"/>
  <c r="D38" i="6"/>
  <c r="I38" i="6"/>
  <c r="N38" i="6"/>
  <c r="S38" i="6"/>
  <c r="AB38" i="6"/>
  <c r="Q39" i="6"/>
  <c r="R39" i="6"/>
  <c r="AA35" i="4"/>
  <c r="AA38" i="4" s="1"/>
  <c r="AB35" i="4"/>
  <c r="AB38" i="4" s="1"/>
  <c r="AA36" i="4"/>
  <c r="AB36" i="4"/>
  <c r="AA37" i="4"/>
  <c r="AC37" i="4" s="1"/>
  <c r="AB37" i="4"/>
  <c r="AC27" i="4"/>
  <c r="AC30" i="4" s="1"/>
  <c r="AC28" i="4"/>
  <c r="AC29" i="4"/>
  <c r="AB30" i="4"/>
  <c r="AA30" i="4"/>
  <c r="AC20" i="4"/>
  <c r="AC21" i="4"/>
  <c r="AC22" i="4"/>
  <c r="AC23" i="4" s="1"/>
  <c r="AB23" i="4"/>
  <c r="AA23" i="4"/>
  <c r="AC13" i="4"/>
  <c r="AC16" i="4" s="1"/>
  <c r="AC14" i="4"/>
  <c r="AC15" i="4"/>
  <c r="AB16" i="4"/>
  <c r="AA16" i="4"/>
  <c r="AC6" i="4"/>
  <c r="AC7" i="4"/>
  <c r="AC8" i="4"/>
  <c r="AC9" i="4" s="1"/>
  <c r="AB9" i="4"/>
  <c r="AA9" i="4"/>
  <c r="G21" i="4"/>
  <c r="G27" i="4"/>
  <c r="G33" i="4"/>
  <c r="G39" i="4"/>
  <c r="L9" i="4"/>
  <c r="L15" i="4"/>
  <c r="L21" i="4"/>
  <c r="L27" i="4"/>
  <c r="L33" i="4"/>
  <c r="L39" i="4"/>
  <c r="Q9" i="4"/>
  <c r="Q15" i="4"/>
  <c r="Q21" i="4"/>
  <c r="Q27" i="4"/>
  <c r="Q33" i="4"/>
  <c r="Q39" i="4"/>
  <c r="H21" i="4"/>
  <c r="H27" i="4"/>
  <c r="W10" i="4" s="1"/>
  <c r="H33" i="4"/>
  <c r="H39" i="4"/>
  <c r="M9" i="4"/>
  <c r="B9" i="4"/>
  <c r="B15" i="4"/>
  <c r="B21" i="4"/>
  <c r="C9" i="4"/>
  <c r="C15" i="4"/>
  <c r="C21" i="4"/>
  <c r="B27" i="4"/>
  <c r="B33" i="4"/>
  <c r="B39" i="4"/>
  <c r="G9" i="4"/>
  <c r="G15" i="4"/>
  <c r="C27" i="4"/>
  <c r="C33" i="4"/>
  <c r="C39" i="4"/>
  <c r="W5" i="4" s="1"/>
  <c r="H9" i="4"/>
  <c r="H15" i="4"/>
  <c r="V6" i="4"/>
  <c r="M15" i="4"/>
  <c r="M21" i="4"/>
  <c r="W6" i="4"/>
  <c r="V7" i="4"/>
  <c r="M27" i="4"/>
  <c r="M33" i="4"/>
  <c r="M39" i="4"/>
  <c r="R9" i="4"/>
  <c r="R15" i="4"/>
  <c r="R21" i="4"/>
  <c r="R27" i="4"/>
  <c r="R33" i="4"/>
  <c r="R39" i="4"/>
  <c r="V20" i="4"/>
  <c r="S34" i="4"/>
  <c r="S39" i="4" s="1"/>
  <c r="S35" i="4"/>
  <c r="S36" i="4"/>
  <c r="S37" i="4"/>
  <c r="S38" i="4"/>
  <c r="S28" i="4"/>
  <c r="S33" i="4" s="1"/>
  <c r="S29" i="4"/>
  <c r="S30" i="4"/>
  <c r="S31" i="4"/>
  <c r="S32" i="4"/>
  <c r="S22" i="4"/>
  <c r="S23" i="4"/>
  <c r="S24" i="4"/>
  <c r="S25" i="4"/>
  <c r="S26" i="4"/>
  <c r="S16" i="4"/>
  <c r="S17" i="4"/>
  <c r="S18" i="4"/>
  <c r="S19" i="4"/>
  <c r="S20" i="4"/>
  <c r="S10" i="4"/>
  <c r="S15" i="4" s="1"/>
  <c r="S11" i="4"/>
  <c r="S12" i="4"/>
  <c r="S13" i="4"/>
  <c r="S14" i="4"/>
  <c r="S4" i="4"/>
  <c r="S9" i="4" s="1"/>
  <c r="S5" i="4"/>
  <c r="S6" i="4"/>
  <c r="S7" i="4"/>
  <c r="S8" i="4"/>
  <c r="N34" i="4"/>
  <c r="N39" i="4" s="1"/>
  <c r="N35" i="4"/>
  <c r="N36" i="4"/>
  <c r="N37" i="4"/>
  <c r="N38" i="4"/>
  <c r="N28" i="4"/>
  <c r="N33" i="4" s="1"/>
  <c r="N29" i="4"/>
  <c r="N30" i="4"/>
  <c r="N31" i="4"/>
  <c r="N32" i="4"/>
  <c r="N22" i="4"/>
  <c r="N27" i="4" s="1"/>
  <c r="N23" i="4"/>
  <c r="N24" i="4"/>
  <c r="N25" i="4"/>
  <c r="N26" i="4"/>
  <c r="N16" i="4"/>
  <c r="N21" i="4" s="1"/>
  <c r="N17" i="4"/>
  <c r="N18" i="4"/>
  <c r="N19" i="4"/>
  <c r="N20" i="4"/>
  <c r="N10" i="4"/>
  <c r="N11" i="4"/>
  <c r="N12" i="4"/>
  <c r="N13" i="4"/>
  <c r="N14" i="4"/>
  <c r="N4" i="4"/>
  <c r="N5" i="4"/>
  <c r="N6" i="4"/>
  <c r="N7" i="4"/>
  <c r="N8" i="4"/>
  <c r="I16" i="4"/>
  <c r="I21" i="4" s="1"/>
  <c r="I17" i="4"/>
  <c r="I18" i="4"/>
  <c r="I19" i="4"/>
  <c r="I20" i="4"/>
  <c r="I22" i="4"/>
  <c r="I27" i="4" s="1"/>
  <c r="I23" i="4"/>
  <c r="I24" i="4"/>
  <c r="I25" i="4"/>
  <c r="I26" i="4"/>
  <c r="I34" i="4"/>
  <c r="I39" i="4" s="1"/>
  <c r="I35" i="4"/>
  <c r="I36" i="4"/>
  <c r="I37" i="4"/>
  <c r="I38" i="4"/>
  <c r="I28" i="4"/>
  <c r="I33" i="4" s="1"/>
  <c r="I29" i="4"/>
  <c r="I30" i="4"/>
  <c r="I31" i="4"/>
  <c r="I32" i="4"/>
  <c r="I10" i="4"/>
  <c r="I15" i="4" s="1"/>
  <c r="I11" i="4"/>
  <c r="I12" i="4"/>
  <c r="I13" i="4"/>
  <c r="I14" i="4"/>
  <c r="I4" i="4"/>
  <c r="I9" i="4" s="1"/>
  <c r="I5" i="4"/>
  <c r="I6" i="4"/>
  <c r="I7" i="4"/>
  <c r="I8" i="4"/>
  <c r="D34" i="4"/>
  <c r="D35" i="4"/>
  <c r="D36" i="4"/>
  <c r="D37" i="4"/>
  <c r="D38" i="4"/>
  <c r="D28" i="4"/>
  <c r="D29" i="4"/>
  <c r="D30" i="4"/>
  <c r="D31" i="4"/>
  <c r="D32" i="4"/>
  <c r="D22" i="4"/>
  <c r="D27" i="4" s="1"/>
  <c r="D23" i="4"/>
  <c r="D24" i="4"/>
  <c r="D25" i="4"/>
  <c r="D26" i="4"/>
  <c r="D16" i="4"/>
  <c r="D21" i="4" s="1"/>
  <c r="D17" i="4"/>
  <c r="D18" i="4"/>
  <c r="D19" i="4"/>
  <c r="D20" i="4"/>
  <c r="D10" i="4"/>
  <c r="D15" i="4" s="1"/>
  <c r="D11" i="4"/>
  <c r="D12" i="4"/>
  <c r="D13" i="4"/>
  <c r="D14" i="4"/>
  <c r="D5" i="4"/>
  <c r="D6" i="4"/>
  <c r="D7" i="4"/>
  <c r="D8" i="4"/>
  <c r="D4" i="4"/>
  <c r="D9" i="4" s="1"/>
  <c r="AA35" i="5"/>
  <c r="AC35" i="5" s="1"/>
  <c r="AB35" i="5"/>
  <c r="AA36" i="5"/>
  <c r="AC36" i="5"/>
  <c r="AB36" i="5"/>
  <c r="AA37" i="5"/>
  <c r="AC37" i="5" s="1"/>
  <c r="AB37" i="5"/>
  <c r="AC27" i="5"/>
  <c r="AC28" i="5"/>
  <c r="AC29" i="5"/>
  <c r="AC30" i="5" s="1"/>
  <c r="AB30" i="5"/>
  <c r="AA30" i="5"/>
  <c r="AC20" i="5"/>
  <c r="AC21" i="5"/>
  <c r="AC23" i="5" s="1"/>
  <c r="AC22" i="5"/>
  <c r="AB23" i="5"/>
  <c r="AA23" i="5"/>
  <c r="AC13" i="5"/>
  <c r="AC16" i="5"/>
  <c r="AC14" i="5"/>
  <c r="AC15" i="5"/>
  <c r="AB16" i="5"/>
  <c r="AA16" i="5"/>
  <c r="AC6" i="5"/>
  <c r="AC7" i="5"/>
  <c r="AC8" i="5"/>
  <c r="AC9" i="5"/>
  <c r="AB9" i="5"/>
  <c r="AA9" i="5"/>
  <c r="G21" i="5"/>
  <c r="G27" i="5"/>
  <c r="G33" i="5"/>
  <c r="G39" i="5"/>
  <c r="L9" i="5"/>
  <c r="L15" i="5"/>
  <c r="L21" i="5"/>
  <c r="V14" i="5" s="1"/>
  <c r="L27" i="5"/>
  <c r="L33" i="5"/>
  <c r="L39" i="5"/>
  <c r="V17" i="5" s="1"/>
  <c r="Q9" i="5"/>
  <c r="V18" i="5" s="1"/>
  <c r="Q15" i="5"/>
  <c r="Q21" i="5"/>
  <c r="Q27" i="5"/>
  <c r="V20" i="5" s="1"/>
  <c r="Q33" i="5"/>
  <c r="Q39" i="5"/>
  <c r="H21" i="5"/>
  <c r="W9" i="5" s="1"/>
  <c r="H27" i="5"/>
  <c r="H33" i="5"/>
  <c r="H39" i="5"/>
  <c r="M9" i="5"/>
  <c r="B9" i="5"/>
  <c r="V4" i="5" s="1"/>
  <c r="B15" i="5"/>
  <c r="B21" i="5"/>
  <c r="C9" i="5"/>
  <c r="W4" i="5" s="1"/>
  <c r="C15" i="5"/>
  <c r="C21" i="5"/>
  <c r="B27" i="5"/>
  <c r="B33" i="5"/>
  <c r="B39" i="5"/>
  <c r="G9" i="5"/>
  <c r="G15" i="5"/>
  <c r="C27" i="5"/>
  <c r="W5" i="5" s="1"/>
  <c r="C33" i="5"/>
  <c r="C39" i="5"/>
  <c r="H9" i="5"/>
  <c r="H15" i="5"/>
  <c r="V6" i="5"/>
  <c r="M15" i="5"/>
  <c r="W6" i="5" s="1"/>
  <c r="X6" i="5" s="1"/>
  <c r="M21" i="5"/>
  <c r="W14" i="5" s="1"/>
  <c r="M27" i="5"/>
  <c r="M33" i="5"/>
  <c r="M39" i="5"/>
  <c r="R9" i="5"/>
  <c r="W7" i="5" s="1"/>
  <c r="R15" i="5"/>
  <c r="R21" i="5"/>
  <c r="W20" i="5" s="1"/>
  <c r="R27" i="5"/>
  <c r="R33" i="5"/>
  <c r="R39" i="5"/>
  <c r="V13" i="5"/>
  <c r="S34" i="5"/>
  <c r="S35" i="5"/>
  <c r="S36" i="5"/>
  <c r="S39" i="5" s="1"/>
  <c r="S37" i="5"/>
  <c r="S38" i="5"/>
  <c r="S28" i="5"/>
  <c r="S29" i="5"/>
  <c r="S30" i="5"/>
  <c r="S31" i="5"/>
  <c r="S32" i="5"/>
  <c r="S22" i="5"/>
  <c r="S23" i="5"/>
  <c r="S24" i="5"/>
  <c r="S27" i="5" s="1"/>
  <c r="S25" i="5"/>
  <c r="S26" i="5"/>
  <c r="S16" i="5"/>
  <c r="S21" i="5"/>
  <c r="S17" i="5"/>
  <c r="S18" i="5"/>
  <c r="S19" i="5"/>
  <c r="S20" i="5"/>
  <c r="S10" i="5"/>
  <c r="S11" i="5"/>
  <c r="S12" i="5"/>
  <c r="S15" i="5" s="1"/>
  <c r="S13" i="5"/>
  <c r="S14" i="5"/>
  <c r="S4" i="5"/>
  <c r="S5" i="5"/>
  <c r="S6" i="5"/>
  <c r="S9" i="5" s="1"/>
  <c r="S7" i="5"/>
  <c r="S8" i="5"/>
  <c r="N34" i="5"/>
  <c r="N35" i="5"/>
  <c r="N36" i="5"/>
  <c r="N39" i="5" s="1"/>
  <c r="N37" i="5"/>
  <c r="N38" i="5"/>
  <c r="N28" i="5"/>
  <c r="N33" i="5"/>
  <c r="N29" i="5"/>
  <c r="N30" i="5"/>
  <c r="N31" i="5"/>
  <c r="N32" i="5"/>
  <c r="N22" i="5"/>
  <c r="N23" i="5"/>
  <c r="N24" i="5"/>
  <c r="N27" i="5" s="1"/>
  <c r="N25" i="5"/>
  <c r="N26" i="5"/>
  <c r="N16" i="5"/>
  <c r="N17" i="5"/>
  <c r="N18" i="5"/>
  <c r="N21" i="5" s="1"/>
  <c r="N19" i="5"/>
  <c r="N20" i="5"/>
  <c r="N10" i="5"/>
  <c r="N11" i="5"/>
  <c r="N12" i="5"/>
  <c r="N15" i="5" s="1"/>
  <c r="N13" i="5"/>
  <c r="N14" i="5"/>
  <c r="N4" i="5"/>
  <c r="N9" i="5"/>
  <c r="N5" i="5"/>
  <c r="N6" i="5"/>
  <c r="N7" i="5"/>
  <c r="N8" i="5"/>
  <c r="I16" i="5"/>
  <c r="I17" i="5"/>
  <c r="I18" i="5"/>
  <c r="I21" i="5" s="1"/>
  <c r="I19" i="5"/>
  <c r="I20" i="5"/>
  <c r="I22" i="5"/>
  <c r="I23" i="5"/>
  <c r="I24" i="5"/>
  <c r="I25" i="5"/>
  <c r="I26" i="5"/>
  <c r="I27" i="5" s="1"/>
  <c r="I34" i="5"/>
  <c r="I35" i="5"/>
  <c r="I36" i="5"/>
  <c r="I39" i="5" s="1"/>
  <c r="I37" i="5"/>
  <c r="I38" i="5"/>
  <c r="I28" i="5"/>
  <c r="I29" i="5"/>
  <c r="I33" i="5" s="1"/>
  <c r="I30" i="5"/>
  <c r="I31" i="5"/>
  <c r="I32" i="5"/>
  <c r="I10" i="5"/>
  <c r="I11" i="5"/>
  <c r="I12" i="5"/>
  <c r="I15" i="5" s="1"/>
  <c r="I13" i="5"/>
  <c r="I14" i="5"/>
  <c r="I4" i="5"/>
  <c r="I5" i="5"/>
  <c r="I6" i="5"/>
  <c r="I7" i="5"/>
  <c r="I8" i="5"/>
  <c r="I9" i="5" s="1"/>
  <c r="D34" i="5"/>
  <c r="D35" i="5"/>
  <c r="D36" i="5"/>
  <c r="D39" i="5" s="1"/>
  <c r="D37" i="5"/>
  <c r="D38" i="5"/>
  <c r="D28" i="5"/>
  <c r="D29" i="5"/>
  <c r="D30" i="5"/>
  <c r="D31" i="5"/>
  <c r="D32" i="5"/>
  <c r="D22" i="5"/>
  <c r="D23" i="5"/>
  <c r="D24" i="5"/>
  <c r="D27" i="5" s="1"/>
  <c r="D25" i="5"/>
  <c r="D26" i="5"/>
  <c r="D16" i="5"/>
  <c r="D17" i="5"/>
  <c r="D18" i="5"/>
  <c r="D19" i="5"/>
  <c r="D20" i="5"/>
  <c r="D21" i="5" s="1"/>
  <c r="D10" i="5"/>
  <c r="D11" i="5"/>
  <c r="D12" i="5"/>
  <c r="D15" i="5" s="1"/>
  <c r="D13" i="5"/>
  <c r="D14" i="5"/>
  <c r="D5" i="5"/>
  <c r="D6" i="5"/>
  <c r="D7" i="5"/>
  <c r="D8" i="5"/>
  <c r="D4" i="5"/>
  <c r="X6" i="4"/>
  <c r="W20" i="6"/>
  <c r="V19" i="6"/>
  <c r="W18" i="6"/>
  <c r="V17" i="6"/>
  <c r="V16" i="6"/>
  <c r="V15" i="6"/>
  <c r="V14" i="6"/>
  <c r="V13" i="6"/>
  <c r="W12" i="6"/>
  <c r="V11" i="6"/>
  <c r="W10" i="6"/>
  <c r="W10" i="7"/>
  <c r="W7" i="7"/>
  <c r="AB38" i="5"/>
  <c r="AA38" i="6"/>
  <c r="V20" i="6"/>
  <c r="W19" i="6"/>
  <c r="V18" i="6"/>
  <c r="W17" i="6"/>
  <c r="W16" i="6"/>
  <c r="W15" i="6"/>
  <c r="W14" i="6"/>
  <c r="W13" i="6"/>
  <c r="V12" i="6"/>
  <c r="V11" i="7"/>
  <c r="W18" i="11"/>
  <c r="W20" i="11"/>
  <c r="W14" i="11"/>
  <c r="X14" i="11" s="1"/>
  <c r="W19" i="11"/>
  <c r="AA39" i="15"/>
  <c r="AC35" i="15"/>
  <c r="V20" i="7"/>
  <c r="W19" i="7"/>
  <c r="V18" i="7"/>
  <c r="W17" i="7"/>
  <c r="W16" i="7"/>
  <c r="W15" i="7"/>
  <c r="X15" i="7" s="1"/>
  <c r="W14" i="7"/>
  <c r="W13" i="7"/>
  <c r="X13" i="7" s="1"/>
  <c r="V12" i="7"/>
  <c r="W11" i="7"/>
  <c r="V10" i="7"/>
  <c r="V7" i="7"/>
  <c r="W19" i="8"/>
  <c r="W17" i="8"/>
  <c r="W16" i="8"/>
  <c r="W15" i="8"/>
  <c r="W14" i="8"/>
  <c r="W13" i="8"/>
  <c r="W11" i="8"/>
  <c r="V20" i="9"/>
  <c r="X20" i="9" s="1"/>
  <c r="W19" i="9"/>
  <c r="W17" i="9"/>
  <c r="W16" i="9"/>
  <c r="W15" i="9"/>
  <c r="W14" i="9"/>
  <c r="W13" i="9"/>
  <c r="W10" i="10"/>
  <c r="W20" i="7"/>
  <c r="V19" i="7"/>
  <c r="X19" i="7" s="1"/>
  <c r="W18" i="7"/>
  <c r="V17" i="7"/>
  <c r="V16" i="7"/>
  <c r="V15" i="7"/>
  <c r="V14" i="7"/>
  <c r="V13" i="7"/>
  <c r="W12" i="7"/>
  <c r="W20" i="8"/>
  <c r="W18" i="8"/>
  <c r="V13" i="8"/>
  <c r="X13" i="8" s="1"/>
  <c r="W12" i="8"/>
  <c r="W10" i="8"/>
  <c r="W20" i="9"/>
  <c r="W18" i="9"/>
  <c r="V17" i="9"/>
  <c r="X17" i="9" s="1"/>
  <c r="W12" i="9"/>
  <c r="V11" i="11"/>
  <c r="V20" i="11"/>
  <c r="V18" i="11"/>
  <c r="X18" i="11"/>
  <c r="V12" i="11"/>
  <c r="V10" i="11"/>
  <c r="V7" i="11"/>
  <c r="W20" i="14"/>
  <c r="W19" i="14"/>
  <c r="X19" i="14"/>
  <c r="V18" i="14"/>
  <c r="W17" i="14"/>
  <c r="W16" i="14"/>
  <c r="W15" i="14"/>
  <c r="W14" i="14"/>
  <c r="W13" i="14"/>
  <c r="W12" i="14"/>
  <c r="X12" i="14" s="1"/>
  <c r="V11" i="14"/>
  <c r="X11" i="14"/>
  <c r="W10" i="14"/>
  <c r="W7" i="14"/>
  <c r="W20" i="15"/>
  <c r="X20" i="15"/>
  <c r="V19" i="15"/>
  <c r="W18" i="15"/>
  <c r="V17" i="15"/>
  <c r="W16" i="15"/>
  <c r="V15" i="15"/>
  <c r="W14" i="15"/>
  <c r="V13" i="15"/>
  <c r="W12" i="15"/>
  <c r="V11" i="15"/>
  <c r="X11" i="15" s="1"/>
  <c r="W10" i="15"/>
  <c r="AA9" i="15"/>
  <c r="AC12" i="15"/>
  <c r="V19" i="11"/>
  <c r="V17" i="11"/>
  <c r="V16" i="11"/>
  <c r="V15" i="11"/>
  <c r="V14" i="11"/>
  <c r="V13" i="11"/>
  <c r="V20" i="14"/>
  <c r="X20" i="14" s="1"/>
  <c r="V19" i="14"/>
  <c r="W18" i="14"/>
  <c r="X18" i="14" s="1"/>
  <c r="V17" i="14"/>
  <c r="V16" i="14"/>
  <c r="X16" i="14" s="1"/>
  <c r="V15" i="14"/>
  <c r="X15" i="14" s="1"/>
  <c r="V14" i="14"/>
  <c r="V13" i="14"/>
  <c r="V12" i="14"/>
  <c r="V20" i="15"/>
  <c r="W19" i="15"/>
  <c r="X19" i="15" s="1"/>
  <c r="V18" i="15"/>
  <c r="W17" i="15"/>
  <c r="X17" i="15" s="1"/>
  <c r="V16" i="15"/>
  <c r="X16" i="15"/>
  <c r="W15" i="15"/>
  <c r="V14" i="15"/>
  <c r="W13" i="15"/>
  <c r="V12" i="15"/>
  <c r="AC13" i="15"/>
  <c r="X14" i="14"/>
  <c r="X15" i="15"/>
  <c r="X14" i="15"/>
  <c r="X17" i="14"/>
  <c r="X17" i="7"/>
  <c r="X7" i="7"/>
  <c r="X18" i="6"/>
  <c r="X13" i="6"/>
  <c r="X15" i="6"/>
  <c r="X17" i="6"/>
  <c r="X19" i="6"/>
  <c r="AC16" i="15"/>
  <c r="X19" i="11"/>
  <c r="X13" i="15"/>
  <c r="X20" i="11"/>
  <c r="X14" i="7"/>
  <c r="X16" i="7"/>
  <c r="X10" i="7"/>
  <c r="X12" i="7"/>
  <c r="X18" i="7"/>
  <c r="X20" i="7"/>
  <c r="X11" i="7"/>
  <c r="X14" i="6"/>
  <c r="X16" i="6"/>
  <c r="X10" i="15"/>
  <c r="X7" i="14"/>
  <c r="X6" i="6"/>
  <c r="X6" i="11"/>
  <c r="AC38" i="5"/>
  <c r="AC39" i="12"/>
  <c r="X4" i="15"/>
  <c r="AC38" i="7"/>
  <c r="X6" i="10"/>
  <c r="X6" i="15"/>
  <c r="X13" i="14"/>
  <c r="AC37" i="8"/>
  <c r="W12" i="5"/>
  <c r="W10" i="5"/>
  <c r="V7" i="5"/>
  <c r="AC36" i="4"/>
  <c r="AA38" i="8"/>
  <c r="AA39" i="14"/>
  <c r="AA38" i="5"/>
  <c r="W11" i="4"/>
  <c r="AA38" i="7"/>
  <c r="W34" i="7"/>
  <c r="W37" i="7"/>
  <c r="W33" i="7"/>
  <c r="W26" i="7"/>
  <c r="W32" i="7"/>
  <c r="W31" i="7"/>
  <c r="W28" i="7"/>
  <c r="W36" i="7"/>
  <c r="W30" i="7"/>
  <c r="W29" i="7"/>
  <c r="W39" i="7"/>
  <c r="W35" i="7"/>
  <c r="W38" i="7"/>
  <c r="W24" i="7"/>
  <c r="X5" i="7" l="1"/>
  <c r="V8" i="7"/>
  <c r="X6" i="12"/>
  <c r="X10" i="6"/>
  <c r="W11" i="9"/>
  <c r="W10" i="9"/>
  <c r="W5" i="9"/>
  <c r="X7" i="4"/>
  <c r="W17" i="12"/>
  <c r="W18" i="12"/>
  <c r="W19" i="12"/>
  <c r="W14" i="12"/>
  <c r="W13" i="12"/>
  <c r="W12" i="12"/>
  <c r="W31" i="5"/>
  <c r="V12" i="5"/>
  <c r="V10" i="5"/>
  <c r="V20" i="12"/>
  <c r="V11" i="12"/>
  <c r="X7" i="5"/>
  <c r="X18" i="15"/>
  <c r="D9" i="5"/>
  <c r="D33" i="5"/>
  <c r="W19" i="5"/>
  <c r="W15" i="5"/>
  <c r="W34" i="5" s="1"/>
  <c r="W13" i="5"/>
  <c r="X4" i="5"/>
  <c r="X20" i="5"/>
  <c r="D39" i="4"/>
  <c r="N15" i="4"/>
  <c r="S27" i="4"/>
  <c r="V19" i="8"/>
  <c r="V17" i="8"/>
  <c r="V20" i="8"/>
  <c r="V16" i="8"/>
  <c r="V15" i="8"/>
  <c r="V18" i="8"/>
  <c r="V14" i="8"/>
  <c r="V12" i="12"/>
  <c r="S39" i="13"/>
  <c r="V5" i="5"/>
  <c r="W11" i="5"/>
  <c r="W30" i="5" s="1"/>
  <c r="V16" i="5"/>
  <c r="V19" i="5"/>
  <c r="V15" i="5"/>
  <c r="D15" i="7"/>
  <c r="W25" i="7"/>
  <c r="W27" i="7" s="1"/>
  <c r="AC9" i="10"/>
  <c r="AC35" i="11"/>
  <c r="AC38" i="11" s="1"/>
  <c r="AA38" i="11"/>
  <c r="S33" i="5"/>
  <c r="V9" i="5"/>
  <c r="D33" i="4"/>
  <c r="N9" i="4"/>
  <c r="S21" i="4"/>
  <c r="X20" i="4"/>
  <c r="W14" i="4"/>
  <c r="V18" i="4"/>
  <c r="V19" i="4"/>
  <c r="V16" i="4"/>
  <c r="V17" i="4"/>
  <c r="V13" i="4"/>
  <c r="V11" i="4"/>
  <c r="V12" i="4"/>
  <c r="V9" i="4"/>
  <c r="V10" i="4"/>
  <c r="X12" i="15"/>
  <c r="W8" i="11"/>
  <c r="W8" i="14"/>
  <c r="X4" i="14"/>
  <c r="W29" i="5"/>
  <c r="W8" i="5"/>
  <c r="W26" i="5" s="1"/>
  <c r="N33" i="6"/>
  <c r="V12" i="9"/>
  <c r="V16" i="9"/>
  <c r="V18" i="9"/>
  <c r="V15" i="9"/>
  <c r="V10" i="9"/>
  <c r="V14" i="9"/>
  <c r="V13" i="9"/>
  <c r="V19" i="9"/>
  <c r="V7" i="9"/>
  <c r="W15" i="11"/>
  <c r="W10" i="11"/>
  <c r="W16" i="11"/>
  <c r="W12" i="11"/>
  <c r="W17" i="11"/>
  <c r="W7" i="11"/>
  <c r="W11" i="11"/>
  <c r="W13" i="11"/>
  <c r="X7" i="15"/>
  <c r="X9" i="9"/>
  <c r="V19" i="13"/>
  <c r="V18" i="13"/>
  <c r="V20" i="13"/>
  <c r="V15" i="13"/>
  <c r="V16" i="13"/>
  <c r="V8" i="13"/>
  <c r="V23" i="13" s="1"/>
  <c r="X12" i="6"/>
  <c r="X20" i="6"/>
  <c r="X14" i="5"/>
  <c r="W12" i="4"/>
  <c r="W7" i="4"/>
  <c r="W18" i="4"/>
  <c r="V6" i="8"/>
  <c r="V11" i="8"/>
  <c r="V12" i="8"/>
  <c r="V10" i="8"/>
  <c r="V13" i="12"/>
  <c r="AC39" i="14"/>
  <c r="X9" i="14"/>
  <c r="V8" i="15"/>
  <c r="V11" i="5"/>
  <c r="W17" i="5"/>
  <c r="W36" i="5" s="1"/>
  <c r="W19" i="4"/>
  <c r="W20" i="4"/>
  <c r="N39" i="7"/>
  <c r="D33" i="7"/>
  <c r="W9" i="9"/>
  <c r="V11" i="9"/>
  <c r="W4" i="9"/>
  <c r="AC36" i="10"/>
  <c r="AC38" i="10" s="1"/>
  <c r="S39" i="10"/>
  <c r="V18" i="10"/>
  <c r="V5" i="11"/>
  <c r="N33" i="12"/>
  <c r="AB39" i="13"/>
  <c r="AB39" i="14"/>
  <c r="W6" i="14"/>
  <c r="W4" i="4"/>
  <c r="N15" i="6"/>
  <c r="D9" i="6"/>
  <c r="N33" i="7"/>
  <c r="X9" i="8"/>
  <c r="N33" i="9"/>
  <c r="N27" i="9"/>
  <c r="AC16" i="9"/>
  <c r="V9" i="10"/>
  <c r="V10" i="10"/>
  <c r="V11" i="10"/>
  <c r="I33" i="11"/>
  <c r="S9" i="11"/>
  <c r="X4" i="11"/>
  <c r="I33" i="12"/>
  <c r="S21" i="12"/>
  <c r="W20" i="12"/>
  <c r="V4" i="12"/>
  <c r="W12" i="13"/>
  <c r="W13" i="13"/>
  <c r="W14" i="13"/>
  <c r="V10" i="13"/>
  <c r="S15" i="15"/>
  <c r="W9" i="4"/>
  <c r="X6" i="7"/>
  <c r="D39" i="8"/>
  <c r="AC35" i="8"/>
  <c r="AC38" i="8" s="1"/>
  <c r="I39" i="8"/>
  <c r="I9" i="8"/>
  <c r="AA38" i="9"/>
  <c r="I27" i="9"/>
  <c r="N33" i="10"/>
  <c r="AC30" i="10"/>
  <c r="N27" i="10"/>
  <c r="D21" i="10"/>
  <c r="W17" i="10"/>
  <c r="W18" i="10"/>
  <c r="N9" i="10"/>
  <c r="D33" i="11"/>
  <c r="V9" i="12"/>
  <c r="V10" i="12"/>
  <c r="N15" i="13"/>
  <c r="W7" i="13"/>
  <c r="N9" i="13"/>
  <c r="I15" i="14"/>
  <c r="I39" i="15"/>
  <c r="N15" i="15"/>
  <c r="W18" i="5"/>
  <c r="W37" i="5" s="1"/>
  <c r="W16" i="5"/>
  <c r="W35" i="5" s="1"/>
  <c r="V14" i="4"/>
  <c r="V15" i="4"/>
  <c r="V7" i="6"/>
  <c r="S39" i="7"/>
  <c r="S33" i="8"/>
  <c r="N9" i="8"/>
  <c r="D15" i="9"/>
  <c r="V4" i="9"/>
  <c r="I27" i="10"/>
  <c r="V19" i="10"/>
  <c r="D39" i="11"/>
  <c r="AC9" i="11"/>
  <c r="I21" i="12"/>
  <c r="W16" i="12"/>
  <c r="V18" i="12"/>
  <c r="V7" i="13"/>
  <c r="I9" i="13"/>
  <c r="W5" i="14"/>
  <c r="D33" i="15"/>
  <c r="I15" i="15"/>
  <c r="W5" i="15"/>
  <c r="W16" i="4"/>
  <c r="W17" i="4"/>
  <c r="W15" i="4"/>
  <c r="W13" i="4"/>
  <c r="V4" i="4"/>
  <c r="N39" i="6"/>
  <c r="W7" i="8"/>
  <c r="V7" i="8"/>
  <c r="I9" i="9"/>
  <c r="V17" i="10"/>
  <c r="W9" i="11"/>
  <c r="V9" i="11"/>
  <c r="AA39" i="12"/>
  <c r="S15" i="12"/>
  <c r="W9" i="12"/>
  <c r="W10" i="12"/>
  <c r="W18" i="13"/>
  <c r="W5" i="13"/>
  <c r="W4" i="13"/>
  <c r="D15" i="15"/>
  <c r="I9" i="15"/>
  <c r="I39" i="6"/>
  <c r="W7" i="6"/>
  <c r="W8" i="6" s="1"/>
  <c r="S9" i="6"/>
  <c r="X9" i="6"/>
  <c r="V5" i="6"/>
  <c r="D27" i="7"/>
  <c r="S9" i="7"/>
  <c r="W5" i="8"/>
  <c r="V5" i="8"/>
  <c r="AC38" i="9"/>
  <c r="D39" i="9"/>
  <c r="S33" i="9"/>
  <c r="S21" i="9"/>
  <c r="D9" i="9"/>
  <c r="AB38" i="10"/>
  <c r="V20" i="10"/>
  <c r="W13" i="10"/>
  <c r="W14" i="10"/>
  <c r="W7" i="10"/>
  <c r="W15" i="10"/>
  <c r="X15" i="10" s="1"/>
  <c r="V12" i="10"/>
  <c r="V13" i="10"/>
  <c r="V14" i="10"/>
  <c r="W11" i="10"/>
  <c r="W12" i="10"/>
  <c r="W5" i="10"/>
  <c r="I27" i="11"/>
  <c r="D15" i="11"/>
  <c r="N27" i="12"/>
  <c r="V17" i="12"/>
  <c r="V14" i="13"/>
  <c r="W11" i="13"/>
  <c r="V12" i="13"/>
  <c r="V11" i="13"/>
  <c r="V5" i="13"/>
  <c r="D27" i="14"/>
  <c r="S27" i="14"/>
  <c r="V5" i="14"/>
  <c r="D9" i="15"/>
  <c r="V5" i="4"/>
  <c r="D39" i="6"/>
  <c r="X4" i="6"/>
  <c r="D9" i="7"/>
  <c r="V9" i="7"/>
  <c r="D27" i="8"/>
  <c r="I21" i="8"/>
  <c r="D15" i="8"/>
  <c r="W9" i="8"/>
  <c r="W4" i="8"/>
  <c r="I15" i="9"/>
  <c r="V16" i="10"/>
  <c r="S15" i="10"/>
  <c r="W20" i="10"/>
  <c r="W19" i="10"/>
  <c r="V7" i="10"/>
  <c r="I39" i="11"/>
  <c r="N33" i="11"/>
  <c r="D27" i="11"/>
  <c r="I27" i="12"/>
  <c r="N21" i="12"/>
  <c r="W15" i="12"/>
  <c r="W7" i="12"/>
  <c r="X7" i="12" s="1"/>
  <c r="V16" i="12"/>
  <c r="V15" i="12"/>
  <c r="V14" i="12"/>
  <c r="W11" i="12"/>
  <c r="V5" i="12"/>
  <c r="D39" i="13"/>
  <c r="V13" i="13"/>
  <c r="V6" i="13"/>
  <c r="AC36" i="15"/>
  <c r="AC39" i="15" s="1"/>
  <c r="V19" i="12"/>
  <c r="W15" i="13"/>
  <c r="V10" i="14"/>
  <c r="AC35" i="4"/>
  <c r="AC38" i="4" s="1"/>
  <c r="V17" i="13"/>
  <c r="V9" i="13"/>
  <c r="W23" i="6" l="1"/>
  <c r="W32" i="6"/>
  <c r="W36" i="6"/>
  <c r="W25" i="6"/>
  <c r="W38" i="6"/>
  <c r="W35" i="6"/>
  <c r="W37" i="6"/>
  <c r="W29" i="6"/>
  <c r="W33" i="6"/>
  <c r="W28" i="6"/>
  <c r="W34" i="6"/>
  <c r="W30" i="6"/>
  <c r="W31" i="6"/>
  <c r="W39" i="6"/>
  <c r="W24" i="6"/>
  <c r="W8" i="10"/>
  <c r="W37" i="10" s="1"/>
  <c r="X17" i="13"/>
  <c r="V36" i="13"/>
  <c r="X9" i="7"/>
  <c r="X28" i="7" s="1"/>
  <c r="V28" i="7"/>
  <c r="X11" i="9"/>
  <c r="V34" i="15"/>
  <c r="V32" i="15"/>
  <c r="V29" i="15"/>
  <c r="V36" i="15"/>
  <c r="V31" i="15"/>
  <c r="V25" i="15"/>
  <c r="V35" i="15"/>
  <c r="V26" i="15"/>
  <c r="V37" i="15"/>
  <c r="V39" i="15"/>
  <c r="V30" i="15"/>
  <c r="V23" i="15"/>
  <c r="V33" i="15"/>
  <c r="V28" i="15"/>
  <c r="V24" i="15"/>
  <c r="V38" i="15"/>
  <c r="X12" i="11"/>
  <c r="W31" i="11"/>
  <c r="X5" i="12"/>
  <c r="X16" i="10"/>
  <c r="V24" i="13"/>
  <c r="X5" i="13"/>
  <c r="W26" i="10"/>
  <c r="X7" i="8"/>
  <c r="W8" i="15"/>
  <c r="W24" i="15"/>
  <c r="X10" i="13"/>
  <c r="V29" i="13"/>
  <c r="X5" i="15"/>
  <c r="X12" i="8"/>
  <c r="W35" i="11"/>
  <c r="X16" i="11"/>
  <c r="X15" i="9"/>
  <c r="X11" i="4"/>
  <c r="X5" i="5"/>
  <c r="V24" i="5"/>
  <c r="X20" i="8"/>
  <c r="V8" i="5"/>
  <c r="X10" i="5"/>
  <c r="V29" i="5"/>
  <c r="W33" i="5"/>
  <c r="X11" i="8"/>
  <c r="W29" i="14"/>
  <c r="W26" i="14"/>
  <c r="W36" i="14"/>
  <c r="W37" i="14"/>
  <c r="W33" i="14"/>
  <c r="W34" i="14"/>
  <c r="W30" i="14"/>
  <c r="W35" i="14"/>
  <c r="W39" i="14"/>
  <c r="W32" i="14"/>
  <c r="W38" i="14"/>
  <c r="W23" i="14"/>
  <c r="W28" i="14"/>
  <c r="W31" i="14"/>
  <c r="W36" i="10"/>
  <c r="X5" i="11"/>
  <c r="V24" i="11"/>
  <c r="V8" i="11"/>
  <c r="X6" i="8"/>
  <c r="V25" i="8"/>
  <c r="W34" i="11"/>
  <c r="X15" i="11"/>
  <c r="X16" i="9"/>
  <c r="W25" i="11"/>
  <c r="W38" i="11"/>
  <c r="W33" i="11"/>
  <c r="W23" i="11"/>
  <c r="W27" i="11" s="1"/>
  <c r="W39" i="11"/>
  <c r="W37" i="11"/>
  <c r="W24" i="11"/>
  <c r="X17" i="4"/>
  <c r="X12" i="12"/>
  <c r="X19" i="8"/>
  <c r="X8" i="7"/>
  <c r="X24" i="7" s="1"/>
  <c r="X10" i="14"/>
  <c r="W31" i="10"/>
  <c r="X7" i="6"/>
  <c r="W24" i="8"/>
  <c r="W24" i="14"/>
  <c r="X19" i="10"/>
  <c r="V38" i="10"/>
  <c r="X15" i="4"/>
  <c r="V30" i="10"/>
  <c r="X11" i="10"/>
  <c r="X18" i="10"/>
  <c r="V37" i="10"/>
  <c r="X13" i="12"/>
  <c r="X16" i="13"/>
  <c r="V35" i="13"/>
  <c r="X13" i="11"/>
  <c r="W32" i="11"/>
  <c r="X7" i="9"/>
  <c r="X12" i="9"/>
  <c r="X17" i="5"/>
  <c r="X16" i="4"/>
  <c r="X9" i="5"/>
  <c r="X28" i="5" s="1"/>
  <c r="W38" i="5"/>
  <c r="X11" i="13"/>
  <c r="V30" i="13"/>
  <c r="X13" i="4"/>
  <c r="V32" i="4"/>
  <c r="W32" i="5"/>
  <c r="X13" i="5"/>
  <c r="W8" i="8"/>
  <c r="W28" i="8" s="1"/>
  <c r="X4" i="8"/>
  <c r="W23" i="8"/>
  <c r="X5" i="8"/>
  <c r="V8" i="8"/>
  <c r="V24" i="8"/>
  <c r="X19" i="12"/>
  <c r="X20" i="10"/>
  <c r="V39" i="10"/>
  <c r="V8" i="4"/>
  <c r="X4" i="4"/>
  <c r="X16" i="12"/>
  <c r="X7" i="10"/>
  <c r="V26" i="10"/>
  <c r="X14" i="13"/>
  <c r="V33" i="13"/>
  <c r="X14" i="10"/>
  <c r="X9" i="11"/>
  <c r="V28" i="11"/>
  <c r="X14" i="4"/>
  <c r="V8" i="12"/>
  <c r="X4" i="12"/>
  <c r="X10" i="10"/>
  <c r="V29" i="10"/>
  <c r="W26" i="4"/>
  <c r="X15" i="13"/>
  <c r="V34" i="13"/>
  <c r="X11" i="11"/>
  <c r="W30" i="11"/>
  <c r="X19" i="9"/>
  <c r="V38" i="9"/>
  <c r="X19" i="4"/>
  <c r="X18" i="5"/>
  <c r="V34" i="5"/>
  <c r="X15" i="5"/>
  <c r="X14" i="8"/>
  <c r="W24" i="9"/>
  <c r="X5" i="9"/>
  <c r="W26" i="6"/>
  <c r="X10" i="11"/>
  <c r="W29" i="11"/>
  <c r="X12" i="5"/>
  <c r="V31" i="5"/>
  <c r="X14" i="12"/>
  <c r="V33" i="12"/>
  <c r="X12" i="13"/>
  <c r="V31" i="13"/>
  <c r="X5" i="4"/>
  <c r="X6" i="13"/>
  <c r="V25" i="13"/>
  <c r="V27" i="13" s="1"/>
  <c r="W8" i="12"/>
  <c r="W28" i="12" s="1"/>
  <c r="W38" i="10"/>
  <c r="V8" i="14"/>
  <c r="V29" i="14" s="1"/>
  <c r="X5" i="14"/>
  <c r="V24" i="14"/>
  <c r="X17" i="12"/>
  <c r="V36" i="12"/>
  <c r="X13" i="10"/>
  <c r="W8" i="13"/>
  <c r="W26" i="13" s="1"/>
  <c r="X4" i="13"/>
  <c r="W28" i="11"/>
  <c r="W34" i="4"/>
  <c r="X7" i="13"/>
  <c r="V26" i="13"/>
  <c r="V8" i="9"/>
  <c r="V34" i="9" s="1"/>
  <c r="V23" i="9"/>
  <c r="X4" i="9"/>
  <c r="X10" i="12"/>
  <c r="V29" i="12"/>
  <c r="X25" i="7"/>
  <c r="X9" i="10"/>
  <c r="W8" i="4"/>
  <c r="W35" i="4" s="1"/>
  <c r="W23" i="4"/>
  <c r="V8" i="10"/>
  <c r="V35" i="10" s="1"/>
  <c r="W31" i="4"/>
  <c r="X20" i="13"/>
  <c r="V39" i="13"/>
  <c r="X7" i="11"/>
  <c r="W26" i="11"/>
  <c r="X13" i="9"/>
  <c r="V32" i="9"/>
  <c r="W28" i="5"/>
  <c r="W25" i="5"/>
  <c r="W23" i="5"/>
  <c r="W39" i="5"/>
  <c r="X10" i="4"/>
  <c r="X18" i="4"/>
  <c r="V37" i="4"/>
  <c r="V38" i="5"/>
  <c r="X19" i="5"/>
  <c r="X38" i="5" s="1"/>
  <c r="X18" i="8"/>
  <c r="V37" i="8"/>
  <c r="W33" i="12"/>
  <c r="X18" i="9"/>
  <c r="V37" i="9"/>
  <c r="V36" i="8"/>
  <c r="X17" i="8"/>
  <c r="V36" i="7"/>
  <c r="V32" i="7"/>
  <c r="V31" i="7"/>
  <c r="V34" i="7"/>
  <c r="V33" i="7"/>
  <c r="V25" i="7"/>
  <c r="V29" i="7"/>
  <c r="V38" i="7"/>
  <c r="V37" i="7"/>
  <c r="V39" i="7"/>
  <c r="V23" i="7"/>
  <c r="V26" i="7"/>
  <c r="V30" i="7"/>
  <c r="V24" i="7"/>
  <c r="V35" i="7"/>
  <c r="W32" i="10"/>
  <c r="X15" i="12"/>
  <c r="W30" i="10"/>
  <c r="X9" i="13"/>
  <c r="V28" i="13"/>
  <c r="X13" i="13"/>
  <c r="V32" i="13"/>
  <c r="W39" i="10"/>
  <c r="X12" i="10"/>
  <c r="V31" i="10"/>
  <c r="V8" i="6"/>
  <c r="V24" i="6" s="1"/>
  <c r="X5" i="6"/>
  <c r="W24" i="13"/>
  <c r="X17" i="10"/>
  <c r="V36" i="10"/>
  <c r="X18" i="12"/>
  <c r="V37" i="12"/>
  <c r="X9" i="12"/>
  <c r="V28" i="12"/>
  <c r="W28" i="4"/>
  <c r="X6" i="14"/>
  <c r="W25" i="14"/>
  <c r="W8" i="9"/>
  <c r="W28" i="9" s="1"/>
  <c r="W23" i="9"/>
  <c r="X11" i="5"/>
  <c r="V30" i="5"/>
  <c r="X5" i="10"/>
  <c r="X18" i="13"/>
  <c r="V37" i="13"/>
  <c r="X17" i="11"/>
  <c r="W36" i="11"/>
  <c r="X14" i="9"/>
  <c r="V33" i="9"/>
  <c r="W24" i="5"/>
  <c r="X9" i="4"/>
  <c r="V28" i="4"/>
  <c r="W33" i="4"/>
  <c r="X16" i="5"/>
  <c r="X35" i="5" s="1"/>
  <c r="V35" i="5"/>
  <c r="X15" i="8"/>
  <c r="V34" i="8"/>
  <c r="X11" i="12"/>
  <c r="V30" i="12"/>
  <c r="W30" i="9"/>
  <c r="W33" i="13"/>
  <c r="W34" i="10"/>
  <c r="W37" i="13"/>
  <c r="X10" i="8"/>
  <c r="V29" i="8"/>
  <c r="X19" i="13"/>
  <c r="V38" i="13"/>
  <c r="X10" i="9"/>
  <c r="V29" i="9"/>
  <c r="V31" i="4"/>
  <c r="X12" i="4"/>
  <c r="X16" i="8"/>
  <c r="V35" i="8"/>
  <c r="X8" i="5"/>
  <c r="X25" i="5" s="1"/>
  <c r="X20" i="12"/>
  <c r="V39" i="12"/>
  <c r="X8" i="11" l="1"/>
  <c r="W38" i="12"/>
  <c r="W34" i="12"/>
  <c r="W39" i="12"/>
  <c r="X37" i="5"/>
  <c r="V25" i="12"/>
  <c r="V26" i="12"/>
  <c r="V25" i="4"/>
  <c r="V39" i="4"/>
  <c r="V26" i="4"/>
  <c r="V32" i="8"/>
  <c r="V23" i="8"/>
  <c r="V28" i="8"/>
  <c r="V35" i="4"/>
  <c r="X32" i="11"/>
  <c r="W26" i="8"/>
  <c r="V31" i="12"/>
  <c r="W27" i="14"/>
  <c r="W36" i="12"/>
  <c r="X24" i="5"/>
  <c r="X31" i="11"/>
  <c r="W30" i="12"/>
  <c r="W35" i="12"/>
  <c r="W37" i="12"/>
  <c r="W27" i="5"/>
  <c r="X33" i="12"/>
  <c r="V38" i="4"/>
  <c r="V33" i="4"/>
  <c r="X31" i="12"/>
  <c r="V38" i="11"/>
  <c r="V25" i="11"/>
  <c r="V33" i="11"/>
  <c r="V37" i="11"/>
  <c r="V29" i="11"/>
  <c r="V30" i="11"/>
  <c r="V36" i="11"/>
  <c r="V23" i="11"/>
  <c r="V27" i="11" s="1"/>
  <c r="V31" i="11"/>
  <c r="V32" i="11"/>
  <c r="V26" i="11"/>
  <c r="V35" i="11"/>
  <c r="V39" i="11"/>
  <c r="V34" i="11"/>
  <c r="X29" i="13"/>
  <c r="X33" i="5"/>
  <c r="X30" i="11"/>
  <c r="W32" i="12"/>
  <c r="W27" i="8"/>
  <c r="X36" i="5"/>
  <c r="V36" i="4"/>
  <c r="X29" i="5"/>
  <c r="V30" i="4"/>
  <c r="V31" i="8"/>
  <c r="V30" i="9"/>
  <c r="X39" i="5"/>
  <c r="X28" i="12"/>
  <c r="V23" i="10"/>
  <c r="V34" i="10"/>
  <c r="V25" i="10"/>
  <c r="V24" i="10"/>
  <c r="W23" i="13"/>
  <c r="X24" i="14"/>
  <c r="V24" i="4"/>
  <c r="X31" i="5"/>
  <c r="X26" i="5"/>
  <c r="W38" i="4"/>
  <c r="W32" i="4"/>
  <c r="W30" i="13"/>
  <c r="X8" i="8"/>
  <c r="V31" i="9"/>
  <c r="W37" i="4"/>
  <c r="W31" i="13"/>
  <c r="V35" i="9"/>
  <c r="X24" i="11"/>
  <c r="W39" i="15"/>
  <c r="W33" i="15"/>
  <c r="W35" i="15"/>
  <c r="W34" i="15"/>
  <c r="W32" i="15"/>
  <c r="W28" i="15"/>
  <c r="W26" i="15"/>
  <c r="W36" i="15"/>
  <c r="W30" i="15"/>
  <c r="W31" i="15"/>
  <c r="W23" i="15"/>
  <c r="W38" i="15"/>
  <c r="W29" i="15"/>
  <c r="W25" i="15"/>
  <c r="W37" i="15"/>
  <c r="X23" i="12"/>
  <c r="X8" i="12"/>
  <c r="X36" i="12" s="1"/>
  <c r="X30" i="5"/>
  <c r="V25" i="6"/>
  <c r="V38" i="6"/>
  <c r="V37" i="6"/>
  <c r="V32" i="6"/>
  <c r="V33" i="6"/>
  <c r="V28" i="6"/>
  <c r="V23" i="6"/>
  <c r="V35" i="6"/>
  <c r="V34" i="6"/>
  <c r="V31" i="6"/>
  <c r="V36" i="6"/>
  <c r="V30" i="6"/>
  <c r="V39" i="6"/>
  <c r="V29" i="6"/>
  <c r="X8" i="9"/>
  <c r="X24" i="9" s="1"/>
  <c r="X8" i="13"/>
  <c r="X37" i="13" s="1"/>
  <c r="V32" i="14"/>
  <c r="V35" i="14"/>
  <c r="V37" i="14"/>
  <c r="V36" i="14"/>
  <c r="V25" i="14"/>
  <c r="V28" i="14"/>
  <c r="V33" i="14"/>
  <c r="V30" i="14"/>
  <c r="V39" i="14"/>
  <c r="V31" i="14"/>
  <c r="V38" i="14"/>
  <c r="V34" i="14"/>
  <c r="V23" i="14"/>
  <c r="V27" i="14" s="1"/>
  <c r="V26" i="14"/>
  <c r="V35" i="12"/>
  <c r="V38" i="12"/>
  <c r="W29" i="8"/>
  <c r="W35" i="8"/>
  <c r="W32" i="8"/>
  <c r="W30" i="8"/>
  <c r="W38" i="8"/>
  <c r="W31" i="8"/>
  <c r="W34" i="8"/>
  <c r="W25" i="8"/>
  <c r="W33" i="8"/>
  <c r="W37" i="8"/>
  <c r="W39" i="8"/>
  <c r="W36" i="8"/>
  <c r="W31" i="12"/>
  <c r="V32" i="12"/>
  <c r="X29" i="7"/>
  <c r="X36" i="7"/>
  <c r="X30" i="7"/>
  <c r="X38" i="7"/>
  <c r="X39" i="7"/>
  <c r="X26" i="7"/>
  <c r="X35" i="7"/>
  <c r="X33" i="7"/>
  <c r="X34" i="7"/>
  <c r="X23" i="7"/>
  <c r="X27" i="7" s="1"/>
  <c r="X32" i="7"/>
  <c r="X37" i="7"/>
  <c r="X31" i="7"/>
  <c r="V30" i="8"/>
  <c r="V25" i="5"/>
  <c r="V37" i="5"/>
  <c r="V26" i="5"/>
  <c r="V39" i="5"/>
  <c r="V36" i="5"/>
  <c r="V23" i="5"/>
  <c r="V33" i="5"/>
  <c r="V32" i="5"/>
  <c r="X8" i="14"/>
  <c r="X25" i="14" s="1"/>
  <c r="X8" i="15"/>
  <c r="X24" i="15" s="1"/>
  <c r="V26" i="8"/>
  <c r="V24" i="12"/>
  <c r="W25" i="10"/>
  <c r="W35" i="10"/>
  <c r="W23" i="10"/>
  <c r="W29" i="10"/>
  <c r="W28" i="10"/>
  <c r="X28" i="10"/>
  <c r="X33" i="10"/>
  <c r="X24" i="10"/>
  <c r="X8" i="10"/>
  <c r="X37" i="10" s="1"/>
  <c r="X8" i="6"/>
  <c r="X26" i="6" s="1"/>
  <c r="X38" i="13"/>
  <c r="X37" i="12"/>
  <c r="W30" i="4"/>
  <c r="W24" i="4"/>
  <c r="W27" i="4" s="1"/>
  <c r="W25" i="4"/>
  <c r="W29" i="4"/>
  <c r="W25" i="13"/>
  <c r="W39" i="13"/>
  <c r="W38" i="13"/>
  <c r="W35" i="13"/>
  <c r="W36" i="13"/>
  <c r="W29" i="13"/>
  <c r="W28" i="13"/>
  <c r="W32" i="13"/>
  <c r="X29" i="11"/>
  <c r="V33" i="8"/>
  <c r="X29" i="10"/>
  <c r="X28" i="11"/>
  <c r="X35" i="12"/>
  <c r="X38" i="12"/>
  <c r="X32" i="5"/>
  <c r="V26" i="9"/>
  <c r="X32" i="12"/>
  <c r="V34" i="4"/>
  <c r="V26" i="6"/>
  <c r="X34" i="11"/>
  <c r="W34" i="13"/>
  <c r="V39" i="8"/>
  <c r="X24" i="12"/>
  <c r="W24" i="10"/>
  <c r="W27" i="6"/>
  <c r="X36" i="11"/>
  <c r="W25" i="12"/>
  <c r="W23" i="12"/>
  <c r="W24" i="12"/>
  <c r="X23" i="4"/>
  <c r="X8" i="4"/>
  <c r="X31" i="4" s="1"/>
  <c r="X35" i="11"/>
  <c r="X28" i="4"/>
  <c r="X23" i="5"/>
  <c r="X27" i="5" s="1"/>
  <c r="V27" i="7"/>
  <c r="X37" i="4"/>
  <c r="W34" i="9"/>
  <c r="W38" i="9"/>
  <c r="W25" i="9"/>
  <c r="W27" i="9" s="1"/>
  <c r="W33" i="9"/>
  <c r="W31" i="9"/>
  <c r="W37" i="9"/>
  <c r="W26" i="9"/>
  <c r="W36" i="9"/>
  <c r="W35" i="9"/>
  <c r="W32" i="9"/>
  <c r="W39" i="9"/>
  <c r="W36" i="4"/>
  <c r="X31" i="10"/>
  <c r="V34" i="12"/>
  <c r="W29" i="9"/>
  <c r="V29" i="4"/>
  <c r="V28" i="10"/>
  <c r="V28" i="9"/>
  <c r="V25" i="9"/>
  <c r="V36" i="9"/>
  <c r="V39" i="9"/>
  <c r="V24" i="9"/>
  <c r="V27" i="9" s="1"/>
  <c r="V32" i="10"/>
  <c r="W26" i="12"/>
  <c r="X34" i="5"/>
  <c r="V23" i="12"/>
  <c r="V33" i="10"/>
  <c r="V23" i="4"/>
  <c r="V27" i="4" s="1"/>
  <c r="V28" i="5"/>
  <c r="W39" i="4"/>
  <c r="X34" i="4"/>
  <c r="V38" i="8"/>
  <c r="W33" i="10"/>
  <c r="X39" i="8"/>
  <c r="W29" i="12"/>
  <c r="V27" i="15"/>
  <c r="X32" i="8" l="1"/>
  <c r="X28" i="8"/>
  <c r="X25" i="8"/>
  <c r="X34" i="9"/>
  <c r="V27" i="5"/>
  <c r="X23" i="9"/>
  <c r="X35" i="10"/>
  <c r="X31" i="8"/>
  <c r="X23" i="8"/>
  <c r="X37" i="9"/>
  <c r="X30" i="12"/>
  <c r="X32" i="4"/>
  <c r="V27" i="12"/>
  <c r="X32" i="9"/>
  <c r="W27" i="13"/>
  <c r="X33" i="4"/>
  <c r="X30" i="4"/>
  <c r="X30" i="10"/>
  <c r="X25" i="13"/>
  <c r="V27" i="8"/>
  <c r="X36" i="9"/>
  <c r="X25" i="9"/>
  <c r="X39" i="9"/>
  <c r="X28" i="9"/>
  <c r="X38" i="9"/>
  <c r="X25" i="4"/>
  <c r="X39" i="4"/>
  <c r="X26" i="4"/>
  <c r="X29" i="8"/>
  <c r="X28" i="13"/>
  <c r="V27" i="6"/>
  <c r="X24" i="6"/>
  <c r="X36" i="4"/>
  <c r="X26" i="10"/>
  <c r="X29" i="12"/>
  <c r="X29" i="9"/>
  <c r="X35" i="4"/>
  <c r="X29" i="4"/>
  <c r="X26" i="13"/>
  <c r="X25" i="11"/>
  <c r="X37" i="11"/>
  <c r="X33" i="11"/>
  <c r="X38" i="11"/>
  <c r="X39" i="11"/>
  <c r="X23" i="11"/>
  <c r="X27" i="4"/>
  <c r="X26" i="8"/>
  <c r="X33" i="9"/>
  <c r="X35" i="15"/>
  <c r="X30" i="15"/>
  <c r="X28" i="15"/>
  <c r="X29" i="15"/>
  <c r="X36" i="15"/>
  <c r="X34" i="15"/>
  <c r="X38" i="15"/>
  <c r="X39" i="15"/>
  <c r="X25" i="15"/>
  <c r="X23" i="15"/>
  <c r="X33" i="15"/>
  <c r="X32" i="15"/>
  <c r="X26" i="15"/>
  <c r="X37" i="15"/>
  <c r="X31" i="15"/>
  <c r="X26" i="12"/>
  <c r="X25" i="12"/>
  <c r="X39" i="12"/>
  <c r="X24" i="4"/>
  <c r="X24" i="8"/>
  <c r="X39" i="13"/>
  <c r="X38" i="10"/>
  <c r="X38" i="8"/>
  <c r="X36" i="14"/>
  <c r="X26" i="14"/>
  <c r="X35" i="14"/>
  <c r="X32" i="14"/>
  <c r="X38" i="14"/>
  <c r="X30" i="14"/>
  <c r="X31" i="14"/>
  <c r="X33" i="14"/>
  <c r="X37" i="14"/>
  <c r="X34" i="14"/>
  <c r="X39" i="14"/>
  <c r="X28" i="14"/>
  <c r="X23" i="14"/>
  <c r="X27" i="14" s="1"/>
  <c r="X27" i="12"/>
  <c r="W27" i="15"/>
  <c r="X39" i="10"/>
  <c r="X33" i="13"/>
  <c r="X24" i="13"/>
  <c r="X36" i="8"/>
  <c r="X26" i="11"/>
  <c r="X26" i="9"/>
  <c r="X30" i="8"/>
  <c r="W27" i="10"/>
  <c r="X31" i="13"/>
  <c r="X38" i="4"/>
  <c r="X29" i="14"/>
  <c r="X34" i="12"/>
  <c r="X37" i="8"/>
  <c r="X35" i="8"/>
  <c r="W27" i="12"/>
  <c r="X35" i="6"/>
  <c r="X36" i="6"/>
  <c r="X33" i="6"/>
  <c r="X25" i="6"/>
  <c r="X38" i="6"/>
  <c r="X32" i="6"/>
  <c r="X30" i="6"/>
  <c r="X34" i="6"/>
  <c r="X37" i="6"/>
  <c r="X23" i="6"/>
  <c r="X27" i="6" s="1"/>
  <c r="X29" i="6"/>
  <c r="X28" i="6"/>
  <c r="X31" i="6"/>
  <c r="X39" i="6"/>
  <c r="X34" i="8"/>
  <c r="X25" i="10"/>
  <c r="X23" i="10"/>
  <c r="X27" i="10" s="1"/>
  <c r="X34" i="10"/>
  <c r="X35" i="9"/>
  <c r="X31" i="9"/>
  <c r="X33" i="8"/>
  <c r="X23" i="13"/>
  <c r="X30" i="9"/>
  <c r="X30" i="13"/>
  <c r="V27" i="10"/>
  <c r="X32" i="13"/>
  <c r="X35" i="13"/>
  <c r="X36" i="13"/>
  <c r="X34" i="13"/>
  <c r="X36" i="10"/>
  <c r="X32" i="10"/>
  <c r="X27" i="11" l="1"/>
  <c r="X27" i="9"/>
  <c r="X27" i="15"/>
  <c r="X27" i="13"/>
  <c r="X27" i="8"/>
</calcChain>
</file>

<file path=xl/comments1.xml><?xml version="1.0" encoding="utf-8"?>
<comments xmlns="http://schemas.openxmlformats.org/spreadsheetml/2006/main">
  <authors>
    <author>kouiki</author>
  </authors>
  <commentList>
    <comment ref="AA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４月２日処理日の転出者３名</t>
        </r>
      </text>
    </comment>
    <comment ref="AA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４月２日、５日処理日の転出者３名</t>
        </r>
      </text>
    </comment>
    <comment ref="A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４月２日処理日の転出者３名</t>
        </r>
      </text>
    </comment>
    <comment ref="AB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kouiki: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B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kouiki: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A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kouiki: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<sst xmlns="http://schemas.openxmlformats.org/spreadsheetml/2006/main" count="1280" uniqueCount="54">
  <si>
    <t>年齢</t>
    <rPh sb="0" eb="2">
      <t>ネンレイ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</si>
  <si>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</si>
  <si>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</si>
  <si>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合計</t>
    <rPh sb="0" eb="2">
      <t>ゴウケイ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</si>
  <si>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</si>
  <si>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</si>
  <si>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65～74歳</t>
    <rPh sb="5" eb="6">
      <t>サイ</t>
    </rPh>
    <phoneticPr fontId="3"/>
  </si>
  <si>
    <t>75歳～</t>
    <rPh sb="2" eb="3">
      <t>サイ</t>
    </rPh>
    <phoneticPr fontId="3"/>
  </si>
  <si>
    <t>40～64歳</t>
    <rPh sb="5" eb="6">
      <t>サイ</t>
    </rPh>
    <phoneticPr fontId="3"/>
  </si>
  <si>
    <t>40歳以上</t>
    <rPh sb="2" eb="3">
      <t>サイ</t>
    </rPh>
    <rPh sb="3" eb="5">
      <t>イジョウ</t>
    </rPh>
    <phoneticPr fontId="3"/>
  </si>
  <si>
    <t>50歳以上</t>
    <rPh sb="2" eb="3">
      <t>サイ</t>
    </rPh>
    <rPh sb="3" eb="5">
      <t>イジョウ</t>
    </rPh>
    <phoneticPr fontId="3"/>
  </si>
  <si>
    <t>60歳以上</t>
    <rPh sb="2" eb="3">
      <t>サイ</t>
    </rPh>
    <rPh sb="3" eb="5">
      <t>イジョウ</t>
    </rPh>
    <phoneticPr fontId="3"/>
  </si>
  <si>
    <t>65歳以上</t>
    <rPh sb="2" eb="3">
      <t>サイ</t>
    </rPh>
    <rPh sb="3" eb="5">
      <t>イジョウ</t>
    </rPh>
    <phoneticPr fontId="3"/>
  </si>
  <si>
    <t>70歳以上</t>
    <rPh sb="2" eb="3">
      <t>サイ</t>
    </rPh>
    <rPh sb="3" eb="5">
      <t>イジョウ</t>
    </rPh>
    <phoneticPr fontId="3"/>
  </si>
  <si>
    <t>75歳以上</t>
    <rPh sb="2" eb="3">
      <t>サイ</t>
    </rPh>
    <rPh sb="3" eb="5">
      <t>イジョウ</t>
    </rPh>
    <phoneticPr fontId="3"/>
  </si>
  <si>
    <t>80歳以上</t>
    <rPh sb="2" eb="3">
      <t>サイ</t>
    </rPh>
    <rPh sb="3" eb="5">
      <t>イジョウ</t>
    </rPh>
    <phoneticPr fontId="3"/>
  </si>
  <si>
    <t>85歳以上</t>
    <rPh sb="2" eb="3">
      <t>サイ</t>
    </rPh>
    <rPh sb="3" eb="5">
      <t>イジョウ</t>
    </rPh>
    <phoneticPr fontId="3"/>
  </si>
  <si>
    <t>90歳以上</t>
    <rPh sb="2" eb="3">
      <t>サイ</t>
    </rPh>
    <rPh sb="3" eb="5">
      <t>イジョウ</t>
    </rPh>
    <phoneticPr fontId="3"/>
  </si>
  <si>
    <t>95歳以上</t>
    <rPh sb="2" eb="3">
      <t>サイ</t>
    </rPh>
    <rPh sb="3" eb="5">
      <t>イジョウ</t>
    </rPh>
    <phoneticPr fontId="3"/>
  </si>
  <si>
    <t>100歳以上</t>
    <rPh sb="3" eb="4">
      <t>サイ</t>
    </rPh>
    <rPh sb="4" eb="6">
      <t>イジョウ</t>
    </rPh>
    <phoneticPr fontId="3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</si>
  <si>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3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</si>
  <si>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</si>
  <si>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</si>
  <si>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</si>
  <si>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</si>
  <si>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</si>
  <si>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</si>
  <si>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3"/>
  </si>
  <si>
    <t>荻地区</t>
    <rPh sb="0" eb="1">
      <t>オギ</t>
    </rPh>
    <rPh sb="1" eb="3">
      <t>チク</t>
    </rPh>
    <phoneticPr fontId="3"/>
  </si>
  <si>
    <t>久住地区</t>
    <rPh sb="0" eb="2">
      <t>クジュウ</t>
    </rPh>
    <rPh sb="2" eb="4">
      <t>チク</t>
    </rPh>
    <phoneticPr fontId="3"/>
  </si>
  <si>
    <t>直入地区</t>
    <rPh sb="0" eb="2">
      <t>ナオイリ</t>
    </rPh>
    <rPh sb="2" eb="4">
      <t>チク</t>
    </rPh>
    <phoneticPr fontId="3"/>
  </si>
  <si>
    <t>65歳～</t>
    <phoneticPr fontId="3"/>
  </si>
  <si>
    <t>65歳～</t>
    <phoneticPr fontId="3"/>
  </si>
  <si>
    <t>平成18年4月30日現在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</si>
  <si>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65歳～</t>
    <phoneticPr fontId="3"/>
  </si>
  <si>
    <t>平成18年5月31日現在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</si>
  <si>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65歳～</t>
    <phoneticPr fontId="3"/>
  </si>
  <si>
    <t>平成18年6月30日現在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</si>
  <si>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65歳～</t>
    <phoneticPr fontId="3"/>
  </si>
  <si>
    <t>平成18年7月31日現在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</si>
  <si>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平成18年8月31日現在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</si>
  <si>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65歳～</t>
    <phoneticPr fontId="3"/>
  </si>
  <si>
    <t>平成18年9月30日現在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</si>
  <si>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65歳～</t>
    <phoneticPr fontId="3"/>
  </si>
  <si>
    <t>平成18年10月31日現在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</si>
  <si>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平成18年11月30日現在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</si>
  <si>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平成18年12月31日現在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</si>
  <si>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平成19年1月31日現在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</si>
  <si>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65～74歳</t>
    <phoneticPr fontId="3"/>
  </si>
  <si>
    <t>65～74歳</t>
    <phoneticPr fontId="3"/>
  </si>
  <si>
    <t>65～74歳</t>
    <phoneticPr fontId="3"/>
  </si>
  <si>
    <t>平成19年2月28日現在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</si>
  <si>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65～74歳</t>
    <phoneticPr fontId="3"/>
  </si>
  <si>
    <t>平成19年3月31日現在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</si>
</sst>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38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/>
    <xf numFmtId="0" fontId="4" fillId="2" borderId="1" xfId="0" applyFont="1" applyFill="1" applyBorder="1"/>
    <xf numFmtId="38" fontId="4" fillId="2" borderId="1" xfId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38" fontId="5" fillId="0" borderId="1" xfId="1" applyFont="1" applyBorder="1"/>
    <xf numFmtId="38" fontId="5" fillId="4" borderId="1" xfId="1" applyFont="1" applyFill="1" applyBorder="1"/>
    <xf numFmtId="38" fontId="5" fillId="4" borderId="1" xfId="0" applyNumberFormat="1" applyFont="1" applyFill="1" applyBorder="1"/>
    <xf numFmtId="38" fontId="5" fillId="0" borderId="1" xfId="1" applyFont="1" applyFill="1" applyBorder="1"/>
    <xf numFmtId="0" fontId="5" fillId="0" borderId="1" xfId="0" applyFont="1" applyBorder="1"/>
    <xf numFmtId="38" fontId="5" fillId="0" borderId="1" xfId="0" applyNumberFormat="1" applyFont="1" applyBorder="1"/>
    <xf numFmtId="0" fontId="5" fillId="4" borderId="1" xfId="0" applyFont="1" applyFill="1" applyBorder="1"/>
    <xf numFmtId="0" fontId="4" fillId="4" borderId="2" xfId="0" applyFont="1" applyFill="1" applyBorder="1" applyAlignment="1">
      <alignment horizontal="center"/>
    </xf>
    <xf numFmtId="38" fontId="5" fillId="0" borderId="1" xfId="0" applyNumberFormat="1" applyFont="1" applyFill="1" applyBorder="1"/>
    <xf numFmtId="40" fontId="5" fillId="0" borderId="1" xfId="0" applyNumberFormat="1" applyFont="1" applyBorder="1"/>
    <xf numFmtId="40" fontId="5" fillId="4" borderId="1" xfId="0" applyNumberFormat="1" applyFont="1" applyFill="1" applyBorder="1"/>
    <xf numFmtId="0" fontId="7" fillId="0" borderId="0" xfId="0" applyFont="1"/>
    <xf numFmtId="0" fontId="6" fillId="0" borderId="0" xfId="0" applyFont="1" applyAlignment="1">
      <alignment horizontal="right"/>
    </xf>
    <xf numFmtId="38" fontId="2" fillId="0" borderId="0" xfId="1"/>
    <xf numFmtId="0" fontId="0" fillId="0" borderId="1" xfId="0" applyFill="1" applyBorder="1"/>
    <xf numFmtId="0" fontId="4" fillId="0" borderId="1" xfId="0" applyFont="1" applyFill="1" applyBorder="1"/>
    <xf numFmtId="38" fontId="4" fillId="2" borderId="1" xfId="0" applyNumberFormat="1" applyFont="1" applyFill="1" applyBorder="1" applyAlignment="1">
      <alignment horizontal="center"/>
    </xf>
    <xf numFmtId="0" fontId="9" fillId="0" borderId="0" xfId="0" applyFont="1"/>
    <xf numFmtId="38" fontId="8" fillId="0" borderId="3" xfId="1" applyFont="1" applyFill="1" applyBorder="1"/>
    <xf numFmtId="38" fontId="8" fillId="0" borderId="1" xfId="1" applyFont="1" applyBorder="1"/>
    <xf numFmtId="38" fontId="1" fillId="0" borderId="0" xfId="1" applyFont="1"/>
    <xf numFmtId="38" fontId="9" fillId="0" borderId="0" xfId="1" applyFont="1"/>
    <xf numFmtId="38" fontId="9" fillId="0" borderId="3" xfId="1" applyFont="1" applyBorder="1"/>
    <xf numFmtId="38" fontId="8" fillId="0" borderId="3" xfId="1" applyNumberFormat="1" applyFont="1" applyFill="1" applyBorder="1"/>
    <xf numFmtId="38" fontId="9" fillId="0" borderId="0" xfId="1" applyNumberFormat="1" applyFont="1"/>
    <xf numFmtId="38" fontId="8" fillId="0" borderId="0" xfId="1" applyFont="1" applyFill="1" applyBorder="1"/>
    <xf numFmtId="0" fontId="10" fillId="0" borderId="0" xfId="0" applyFont="1"/>
    <xf numFmtId="177" fontId="9" fillId="0" borderId="0" xfId="0" applyNumberFormat="1" applyFo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</row>
    <row r="4" spans="1:29" ht="15" customHeight="1" x14ac:dyDescent="0.15">
      <c r="A4" s="7">
        <v>0</v>
      </c>
      <c r="B4" s="10">
        <v>73</v>
      </c>
      <c r="C4" s="10">
        <v>70</v>
      </c>
      <c r="D4" s="10">
        <f>SUM(B4:C4)</f>
        <v>143</v>
      </c>
      <c r="E4" s="3"/>
      <c r="F4" s="7">
        <v>30</v>
      </c>
      <c r="G4" s="10">
        <v>111</v>
      </c>
      <c r="H4" s="10">
        <v>103</v>
      </c>
      <c r="I4" s="10">
        <f>SUM(G4:H4)</f>
        <v>214</v>
      </c>
      <c r="J4" s="3"/>
      <c r="K4" s="7">
        <v>60</v>
      </c>
      <c r="L4" s="10">
        <v>92</v>
      </c>
      <c r="M4" s="10">
        <v>126</v>
      </c>
      <c r="N4" s="10">
        <f>SUM(L4:M4)</f>
        <v>218</v>
      </c>
      <c r="O4" s="3"/>
      <c r="P4" s="7">
        <v>90</v>
      </c>
      <c r="Q4" s="10">
        <v>37</v>
      </c>
      <c r="R4" s="10">
        <v>87</v>
      </c>
      <c r="S4" s="10">
        <f>SUM(Q4:R4)</f>
        <v>124</v>
      </c>
      <c r="U4" s="4" t="s">
        <v>4</v>
      </c>
      <c r="V4" s="15">
        <f>SUM(B9,B15,B21)</f>
        <v>1411</v>
      </c>
      <c r="W4" s="15">
        <f>SUM(C9,C15,C21)</f>
        <v>1328</v>
      </c>
      <c r="X4" s="15">
        <f>SUM(V4:W4)</f>
        <v>2739</v>
      </c>
      <c r="Z4" s="6" t="s">
        <v>27</v>
      </c>
    </row>
    <row r="5" spans="1:29" ht="15" customHeight="1" x14ac:dyDescent="0.15">
      <c r="A5" s="7">
        <v>1</v>
      </c>
      <c r="B5" s="10">
        <v>67</v>
      </c>
      <c r="C5" s="10">
        <v>58</v>
      </c>
      <c r="D5" s="10">
        <f>SUM(B5:C5)</f>
        <v>125</v>
      </c>
      <c r="E5" s="3"/>
      <c r="F5" s="7">
        <v>31</v>
      </c>
      <c r="G5" s="10">
        <v>122</v>
      </c>
      <c r="H5" s="10">
        <v>106</v>
      </c>
      <c r="I5" s="10">
        <f>SUM(G5:H5)</f>
        <v>228</v>
      </c>
      <c r="J5" s="3"/>
      <c r="K5" s="7">
        <v>61</v>
      </c>
      <c r="L5" s="10">
        <v>141</v>
      </c>
      <c r="M5" s="10">
        <v>166</v>
      </c>
      <c r="N5" s="10">
        <f>SUM(L5:M5)</f>
        <v>307</v>
      </c>
      <c r="O5" s="3"/>
      <c r="P5" s="7">
        <v>91</v>
      </c>
      <c r="Q5" s="10">
        <v>23</v>
      </c>
      <c r="R5" s="10">
        <v>82</v>
      </c>
      <c r="S5" s="10">
        <f>SUM(Q5:R5)</f>
        <v>105</v>
      </c>
      <c r="U5" s="4" t="s">
        <v>5</v>
      </c>
      <c r="V5" s="15">
        <f>SUM(B27,B33,B39,G9,G15,G21,G27,G33,G39,L9)</f>
        <v>7290</v>
      </c>
      <c r="W5" s="15">
        <f>SUM(C27,C33,C39,H9,H15,H21,H27,H33,H39,M9)</f>
        <v>7179</v>
      </c>
      <c r="X5" s="15">
        <f>SUM(V5:W5)</f>
        <v>14469</v>
      </c>
      <c r="Y5" s="2"/>
      <c r="Z5" s="4" t="s">
        <v>21</v>
      </c>
      <c r="AA5" s="5" t="s">
        <v>22</v>
      </c>
      <c r="AB5" s="5" t="s">
        <v>23</v>
      </c>
      <c r="AC5" s="5" t="s">
        <v>24</v>
      </c>
    </row>
    <row r="6" spans="1:29" ht="15" customHeight="1" x14ac:dyDescent="0.15">
      <c r="A6" s="7">
        <v>2</v>
      </c>
      <c r="B6" s="10">
        <v>86</v>
      </c>
      <c r="C6" s="10">
        <v>83</v>
      </c>
      <c r="D6" s="10">
        <f>SUM(B6:C6)</f>
        <v>169</v>
      </c>
      <c r="E6" s="3"/>
      <c r="F6" s="7">
        <v>32</v>
      </c>
      <c r="G6" s="10">
        <v>114</v>
      </c>
      <c r="H6" s="10">
        <v>109</v>
      </c>
      <c r="I6" s="10">
        <f>SUM(G6:H6)</f>
        <v>223</v>
      </c>
      <c r="J6" s="3"/>
      <c r="K6" s="7">
        <v>62</v>
      </c>
      <c r="L6" s="10">
        <v>159</v>
      </c>
      <c r="M6" s="10">
        <v>211</v>
      </c>
      <c r="N6" s="10">
        <f>SUM(L6:M6)</f>
        <v>370</v>
      </c>
      <c r="O6" s="3"/>
      <c r="P6" s="7">
        <v>92</v>
      </c>
      <c r="Q6" s="10">
        <v>30</v>
      </c>
      <c r="R6" s="10">
        <v>65</v>
      </c>
      <c r="S6" s="10">
        <f>SUM(Q6:R6)</f>
        <v>95</v>
      </c>
      <c r="U6" s="8" t="s">
        <v>6</v>
      </c>
      <c r="V6" s="15">
        <f>SUM(L15,L21)</f>
        <v>2034</v>
      </c>
      <c r="W6" s="15">
        <f>SUM(M15,M21)</f>
        <v>2587</v>
      </c>
      <c r="X6" s="15">
        <f>SUM(V6:W6)</f>
        <v>4621</v>
      </c>
      <c r="Z6" s="4" t="s">
        <v>25</v>
      </c>
      <c r="AA6" s="10">
        <v>832</v>
      </c>
      <c r="AB6" s="10">
        <v>737</v>
      </c>
      <c r="AC6" s="10">
        <f>SUM(AA6:AB6)</f>
        <v>1569</v>
      </c>
    </row>
    <row r="7" spans="1:29" ht="15" customHeight="1" x14ac:dyDescent="0.15">
      <c r="A7" s="7">
        <v>3</v>
      </c>
      <c r="B7" s="10">
        <v>78</v>
      </c>
      <c r="C7" s="10">
        <v>85</v>
      </c>
      <c r="D7" s="10">
        <f>SUM(B7:C7)</f>
        <v>163</v>
      </c>
      <c r="E7" s="3"/>
      <c r="F7" s="7">
        <v>33</v>
      </c>
      <c r="G7" s="10">
        <v>99</v>
      </c>
      <c r="H7" s="10">
        <v>97</v>
      </c>
      <c r="I7" s="10">
        <f>SUM(G7:H7)</f>
        <v>196</v>
      </c>
      <c r="J7" s="3"/>
      <c r="K7" s="7">
        <v>63</v>
      </c>
      <c r="L7" s="10">
        <v>167</v>
      </c>
      <c r="M7" s="10">
        <v>195</v>
      </c>
      <c r="N7" s="10">
        <f>SUM(L7:M7)</f>
        <v>362</v>
      </c>
      <c r="O7" s="3"/>
      <c r="P7" s="7">
        <v>93</v>
      </c>
      <c r="Q7" s="10">
        <v>22</v>
      </c>
      <c r="R7" s="10">
        <v>50</v>
      </c>
      <c r="S7" s="10">
        <f>SUM(Q7:R7)</f>
        <v>72</v>
      </c>
      <c r="U7" s="4" t="s">
        <v>7</v>
      </c>
      <c r="V7" s="15">
        <f>SUM(L27,L33,L39,Q9,Q15,Q21,Q27,Q33,Q39)</f>
        <v>2102</v>
      </c>
      <c r="W7" s="15">
        <f>SUM(M27,M33,M39,R9,R15,R21,R27,R33,R39)</f>
        <v>3512</v>
      </c>
      <c r="X7" s="15">
        <f>SUM(V7:W7)</f>
        <v>5614</v>
      </c>
      <c r="Z7" s="26" t="s">
        <v>26</v>
      </c>
      <c r="AA7" s="10">
        <v>4255</v>
      </c>
      <c r="AB7" s="10">
        <v>4303</v>
      </c>
      <c r="AC7" s="10">
        <f>SUM(AA7:AB7)</f>
        <v>8558</v>
      </c>
    </row>
    <row r="8" spans="1:29" ht="15" customHeight="1" x14ac:dyDescent="0.15">
      <c r="A8" s="7">
        <v>4</v>
      </c>
      <c r="B8" s="10">
        <v>70</v>
      </c>
      <c r="C8" s="10">
        <v>87</v>
      </c>
      <c r="D8" s="10">
        <f>SUM(B8:C8)</f>
        <v>157</v>
      </c>
      <c r="E8" s="3"/>
      <c r="F8" s="7">
        <v>34</v>
      </c>
      <c r="G8" s="10">
        <v>114</v>
      </c>
      <c r="H8" s="10">
        <v>97</v>
      </c>
      <c r="I8" s="10">
        <f>SUM(G8:H8)</f>
        <v>211</v>
      </c>
      <c r="J8" s="3"/>
      <c r="K8" s="7">
        <v>64</v>
      </c>
      <c r="L8" s="10">
        <v>172</v>
      </c>
      <c r="M8" s="10">
        <v>246</v>
      </c>
      <c r="N8" s="10">
        <f>SUM(L8:M8)</f>
        <v>418</v>
      </c>
      <c r="O8" s="3"/>
      <c r="P8" s="7">
        <v>94</v>
      </c>
      <c r="Q8" s="10">
        <v>9</v>
      </c>
      <c r="R8" s="10">
        <v>38</v>
      </c>
      <c r="S8" s="10">
        <f>SUM(Q8:R8)</f>
        <v>47</v>
      </c>
      <c r="U8" s="17" t="s">
        <v>3</v>
      </c>
      <c r="V8" s="12">
        <f>SUM(V4:V7)</f>
        <v>12837</v>
      </c>
      <c r="W8" s="12">
        <f>SUM(W4:W7)</f>
        <v>14606</v>
      </c>
      <c r="X8" s="12">
        <f>SUM(X4:X7)</f>
        <v>27443</v>
      </c>
      <c r="Z8" s="4" t="s">
        <v>32</v>
      </c>
      <c r="AA8" s="10">
        <v>2493</v>
      </c>
      <c r="AB8" s="10">
        <v>3764</v>
      </c>
      <c r="AC8" s="10">
        <f>SUM(AA8:AB8)</f>
        <v>6257</v>
      </c>
    </row>
    <row r="9" spans="1:29" ht="15" customHeight="1" x14ac:dyDescent="0.15">
      <c r="A9" s="7"/>
      <c r="B9" s="11">
        <f>SUM(B4:B8)</f>
        <v>374</v>
      </c>
      <c r="C9" s="11">
        <f>SUM(C4:C8)</f>
        <v>383</v>
      </c>
      <c r="D9" s="11">
        <f>SUM(D4:D8)</f>
        <v>757</v>
      </c>
      <c r="E9" s="3"/>
      <c r="F9" s="7"/>
      <c r="G9" s="11">
        <f>SUM(G4:G8)</f>
        <v>560</v>
      </c>
      <c r="H9" s="11">
        <f>SUM(H4:H8)</f>
        <v>512</v>
      </c>
      <c r="I9" s="11">
        <f>SUM(I4:I8)</f>
        <v>1072</v>
      </c>
      <c r="J9" s="3"/>
      <c r="K9" s="7"/>
      <c r="L9" s="12">
        <f>SUM(L4:L8)</f>
        <v>731</v>
      </c>
      <c r="M9" s="12">
        <f>SUM(M4:M8)</f>
        <v>944</v>
      </c>
      <c r="N9" s="12">
        <f>SUM(N4:N8)</f>
        <v>1675</v>
      </c>
      <c r="O9" s="3"/>
      <c r="P9" s="7"/>
      <c r="Q9" s="11">
        <f>SUM(Q4:Q8)</f>
        <v>121</v>
      </c>
      <c r="R9" s="11">
        <f>SUM(R4:R8)</f>
        <v>322</v>
      </c>
      <c r="S9" s="11">
        <f>SUM(S4:S8)</f>
        <v>443</v>
      </c>
      <c r="U9" s="4" t="s">
        <v>8</v>
      </c>
      <c r="V9" s="15">
        <f>SUM(G21,G27,G33,G39,L9)</f>
        <v>4400</v>
      </c>
      <c r="W9" s="15">
        <f>SUM(H21,H27,H33,H39,M9)</f>
        <v>4402</v>
      </c>
      <c r="X9" s="18">
        <f t="shared" ref="X9:X20" si="0">SUM(V9:W9)</f>
        <v>8802</v>
      </c>
      <c r="Z9" s="9" t="s">
        <v>24</v>
      </c>
      <c r="AA9" s="11">
        <f>SUM(AA6:AA8)</f>
        <v>7580</v>
      </c>
      <c r="AB9" s="11">
        <f>SUM(AB6:AB8)</f>
        <v>8804</v>
      </c>
      <c r="AC9" s="11">
        <f>SUM(AC6:AC8)</f>
        <v>16384</v>
      </c>
    </row>
    <row r="10" spans="1:29" ht="15" customHeight="1" x14ac:dyDescent="0.15">
      <c r="A10" s="7">
        <v>5</v>
      </c>
      <c r="B10" s="10">
        <v>84</v>
      </c>
      <c r="C10" s="10">
        <v>103</v>
      </c>
      <c r="D10" s="10">
        <f>SUM(B10:C10)</f>
        <v>187</v>
      </c>
      <c r="E10" s="3"/>
      <c r="F10" s="7">
        <v>35</v>
      </c>
      <c r="G10" s="10">
        <v>112</v>
      </c>
      <c r="H10" s="10">
        <v>97</v>
      </c>
      <c r="I10" s="10">
        <f>SUM(G10:H10)</f>
        <v>209</v>
      </c>
      <c r="J10" s="3"/>
      <c r="K10" s="7">
        <v>65</v>
      </c>
      <c r="L10" s="10">
        <v>176</v>
      </c>
      <c r="M10" s="10">
        <v>222</v>
      </c>
      <c r="N10" s="10">
        <f>SUM(L10:M10)</f>
        <v>398</v>
      </c>
      <c r="O10" s="3"/>
      <c r="P10" s="7">
        <v>95</v>
      </c>
      <c r="Q10" s="10">
        <v>13</v>
      </c>
      <c r="R10" s="10">
        <v>30</v>
      </c>
      <c r="S10" s="10">
        <f>SUM(Q10:R10)</f>
        <v>43</v>
      </c>
      <c r="U10" s="4" t="s">
        <v>9</v>
      </c>
      <c r="V10" s="15">
        <f>SUM(G21,G27,G33,G39,L9,L15,L21,L27,L33,L39,Q9,Q15,Q21,Q27,Q33,Q39)</f>
        <v>8536</v>
      </c>
      <c r="W10" s="15">
        <f>SUM(H21,H27,H33,H39,M9,M15,M21,M27,M33,M39,R9,R15,R21,R27,R33,R39)</f>
        <v>10501</v>
      </c>
      <c r="X10" s="18">
        <f t="shared" si="0"/>
        <v>19037</v>
      </c>
      <c r="Z10" s="6"/>
      <c r="AA10" s="28"/>
      <c r="AB10" s="27"/>
      <c r="AC10" s="27"/>
    </row>
    <row r="11" spans="1:29" ht="15" customHeight="1" x14ac:dyDescent="0.15">
      <c r="A11" s="7">
        <v>6</v>
      </c>
      <c r="B11" s="10">
        <v>93</v>
      </c>
      <c r="C11" s="10">
        <v>91</v>
      </c>
      <c r="D11" s="10">
        <f>SUM(B11:C11)</f>
        <v>184</v>
      </c>
      <c r="E11" s="3"/>
      <c r="F11" s="7">
        <v>36</v>
      </c>
      <c r="G11" s="10">
        <v>98</v>
      </c>
      <c r="H11" s="10">
        <v>99</v>
      </c>
      <c r="I11" s="10">
        <f>SUM(G11:H11)</f>
        <v>197</v>
      </c>
      <c r="J11" s="3"/>
      <c r="K11" s="7">
        <v>66</v>
      </c>
      <c r="L11" s="10">
        <v>166</v>
      </c>
      <c r="M11" s="10">
        <v>234</v>
      </c>
      <c r="N11" s="10">
        <f>SUM(L11:M11)</f>
        <v>400</v>
      </c>
      <c r="O11" s="3"/>
      <c r="P11" s="7">
        <v>96</v>
      </c>
      <c r="Q11" s="10">
        <v>10</v>
      </c>
      <c r="R11" s="10">
        <v>19</v>
      </c>
      <c r="S11" s="10">
        <f>SUM(Q11:R11)</f>
        <v>29</v>
      </c>
      <c r="U11" s="4" t="s">
        <v>10</v>
      </c>
      <c r="V11" s="15">
        <f>SUM(,G33,G39,L9,L15,L21,L27,L33,L39,Q9,Q15,Q21,Q27,Q33,Q39)</f>
        <v>7160</v>
      </c>
      <c r="W11" s="15">
        <f>SUM(,H33,H39,M9,M15,M21,M27,M33,M39,R9,R15,R21,R27,R33,R39)</f>
        <v>9110</v>
      </c>
      <c r="X11" s="18">
        <f t="shared" si="0"/>
        <v>16270</v>
      </c>
      <c r="Z11" s="6" t="s">
        <v>28</v>
      </c>
    </row>
    <row r="12" spans="1:29" ht="15" customHeight="1" x14ac:dyDescent="0.15">
      <c r="A12" s="7">
        <v>7</v>
      </c>
      <c r="B12" s="10">
        <v>79</v>
      </c>
      <c r="C12" s="10">
        <v>69</v>
      </c>
      <c r="D12" s="10">
        <f>SUM(B12:C12)</f>
        <v>148</v>
      </c>
      <c r="E12" s="3"/>
      <c r="F12" s="7">
        <v>37</v>
      </c>
      <c r="G12" s="10">
        <v>97</v>
      </c>
      <c r="H12" s="10">
        <v>117</v>
      </c>
      <c r="I12" s="10">
        <f>SUM(G12:H12)</f>
        <v>214</v>
      </c>
      <c r="J12" s="3"/>
      <c r="K12" s="7">
        <v>67</v>
      </c>
      <c r="L12" s="10">
        <v>150</v>
      </c>
      <c r="M12" s="10">
        <v>217</v>
      </c>
      <c r="N12" s="10">
        <f>SUM(L12:M12)</f>
        <v>367</v>
      </c>
      <c r="O12" s="3"/>
      <c r="P12" s="7">
        <v>97</v>
      </c>
      <c r="Q12" s="10">
        <v>3</v>
      </c>
      <c r="R12" s="10">
        <v>17</v>
      </c>
      <c r="S12" s="10">
        <f>SUM(Q12:R12)</f>
        <v>20</v>
      </c>
      <c r="U12" s="4" t="s">
        <v>11</v>
      </c>
      <c r="V12" s="15">
        <f>SUM(L9,L15,L21,L27,L33,L39,Q9,Q15,Q21,Q27,Q33,Q39)</f>
        <v>4867</v>
      </c>
      <c r="W12" s="15">
        <f>SUM(M9,M15,M21,M27,M33,M39,R9,R15,R21,R27,R33,R39)</f>
        <v>7043</v>
      </c>
      <c r="X12" s="18">
        <f t="shared" si="0"/>
        <v>11910</v>
      </c>
      <c r="Z12" s="4" t="s">
        <v>21</v>
      </c>
      <c r="AA12" s="5" t="s">
        <v>22</v>
      </c>
      <c r="AB12" s="5" t="s">
        <v>23</v>
      </c>
      <c r="AC12" s="5" t="s">
        <v>24</v>
      </c>
    </row>
    <row r="13" spans="1:29" ht="15" customHeight="1" x14ac:dyDescent="0.15">
      <c r="A13" s="7">
        <v>8</v>
      </c>
      <c r="B13" s="10">
        <v>98</v>
      </c>
      <c r="C13" s="10">
        <v>93</v>
      </c>
      <c r="D13" s="10">
        <f>SUM(B13:C13)</f>
        <v>191</v>
      </c>
      <c r="E13" s="3"/>
      <c r="F13" s="7">
        <v>38</v>
      </c>
      <c r="G13" s="10">
        <v>95</v>
      </c>
      <c r="H13" s="10">
        <v>126</v>
      </c>
      <c r="I13" s="10">
        <f>SUM(G13:H13)</f>
        <v>221</v>
      </c>
      <c r="J13" s="3"/>
      <c r="K13" s="7">
        <v>68</v>
      </c>
      <c r="L13" s="10">
        <v>237</v>
      </c>
      <c r="M13" s="10">
        <v>237</v>
      </c>
      <c r="N13" s="10">
        <f>SUM(L13:M13)</f>
        <v>474</v>
      </c>
      <c r="O13" s="3"/>
      <c r="P13" s="7">
        <v>98</v>
      </c>
      <c r="Q13" s="10">
        <v>4</v>
      </c>
      <c r="R13" s="10">
        <v>13</v>
      </c>
      <c r="S13" s="10">
        <f>SUM(Q13:R13)</f>
        <v>17</v>
      </c>
      <c r="U13" s="9" t="s">
        <v>12</v>
      </c>
      <c r="V13" s="12">
        <f>SUM(L15,L21,L27,L33,L39,Q9,Q15,Q21,Q27,Q33,Q39)</f>
        <v>4136</v>
      </c>
      <c r="W13" s="12">
        <f>SUM(M15,M21,M27,M33,M39,R9,R15,R21,R27,R33,R39)</f>
        <v>6099</v>
      </c>
      <c r="X13" s="12">
        <f t="shared" si="0"/>
        <v>10235</v>
      </c>
      <c r="Z13" s="4" t="s">
        <v>25</v>
      </c>
      <c r="AA13" s="10">
        <v>179</v>
      </c>
      <c r="AB13" s="10">
        <v>214</v>
      </c>
      <c r="AC13" s="10">
        <f>SUM(AA13:AB13)</f>
        <v>393</v>
      </c>
    </row>
    <row r="14" spans="1:29" ht="15" customHeight="1" x14ac:dyDescent="0.15">
      <c r="A14" s="7">
        <v>9</v>
      </c>
      <c r="B14" s="10">
        <v>106</v>
      </c>
      <c r="C14" s="10">
        <v>89</v>
      </c>
      <c r="D14" s="10">
        <f>SUM(B14:C14)</f>
        <v>195</v>
      </c>
      <c r="E14" s="3"/>
      <c r="F14" s="7">
        <v>39</v>
      </c>
      <c r="G14" s="10">
        <v>99</v>
      </c>
      <c r="H14" s="10">
        <v>101</v>
      </c>
      <c r="I14" s="10">
        <f>SUM(G14:H14)</f>
        <v>200</v>
      </c>
      <c r="J14" s="3"/>
      <c r="K14" s="7">
        <v>69</v>
      </c>
      <c r="L14" s="10">
        <v>211</v>
      </c>
      <c r="M14" s="10">
        <v>266</v>
      </c>
      <c r="N14" s="10">
        <f>SUM(L14:M14)</f>
        <v>477</v>
      </c>
      <c r="O14" s="3"/>
      <c r="P14" s="7">
        <v>99</v>
      </c>
      <c r="Q14" s="10">
        <v>1</v>
      </c>
      <c r="R14" s="10">
        <v>7</v>
      </c>
      <c r="S14" s="10">
        <f>SUM(Q14:R14)</f>
        <v>8</v>
      </c>
      <c r="U14" s="4" t="s">
        <v>13</v>
      </c>
      <c r="V14" s="15">
        <f>SUM(L21,L27,L33,L39,Q9,Q15,Q21,Q27,Q33,Q39)</f>
        <v>3196</v>
      </c>
      <c r="W14" s="15">
        <f>SUM(M21,M27,M33,M39,R9,R15,R21,R27,R33,R39)</f>
        <v>4923</v>
      </c>
      <c r="X14" s="18">
        <f t="shared" si="0"/>
        <v>8119</v>
      </c>
      <c r="Z14" s="26" t="s">
        <v>26</v>
      </c>
      <c r="AA14" s="10">
        <v>951</v>
      </c>
      <c r="AB14" s="10">
        <v>959</v>
      </c>
      <c r="AC14" s="10">
        <f>SUM(AA14:AB14)</f>
        <v>1910</v>
      </c>
    </row>
    <row r="15" spans="1:29" ht="15" customHeight="1" x14ac:dyDescent="0.15">
      <c r="A15" s="7"/>
      <c r="B15" s="11">
        <f>SUM(B10:B14)</f>
        <v>460</v>
      </c>
      <c r="C15" s="11">
        <f>SUM(C10:C14)</f>
        <v>445</v>
      </c>
      <c r="D15" s="11">
        <f>SUM(D10:D14)</f>
        <v>905</v>
      </c>
      <c r="E15" s="3"/>
      <c r="F15" s="7"/>
      <c r="G15" s="11">
        <f>SUM(G10:G14)</f>
        <v>501</v>
      </c>
      <c r="H15" s="11">
        <f>SUM(H10:H14)</f>
        <v>540</v>
      </c>
      <c r="I15" s="11">
        <f>SUM(I10:I14)</f>
        <v>1041</v>
      </c>
      <c r="J15" s="3"/>
      <c r="K15" s="7"/>
      <c r="L15" s="11">
        <f>SUM(L10:L14)</f>
        <v>940</v>
      </c>
      <c r="M15" s="11">
        <f>SUM(M10:M14)</f>
        <v>1176</v>
      </c>
      <c r="N15" s="11">
        <f>SUM(N10:N14)</f>
        <v>2116</v>
      </c>
      <c r="O15" s="3"/>
      <c r="P15" s="7"/>
      <c r="Q15" s="11">
        <f>SUM(Q10:Q14)</f>
        <v>31</v>
      </c>
      <c r="R15" s="11">
        <f>SUM(R10:R14)</f>
        <v>86</v>
      </c>
      <c r="S15" s="11">
        <f>SUM(S10:S14)</f>
        <v>117</v>
      </c>
      <c r="U15" s="4" t="s">
        <v>14</v>
      </c>
      <c r="V15" s="15">
        <f>SUM(L27,L33,L39,Q9,Q15,Q21,Q27,Q33,Q39)</f>
        <v>2102</v>
      </c>
      <c r="W15" s="15">
        <f>SUM(M27,M33,M39,R9,R15,R21,R27,R33,R39)</f>
        <v>3512</v>
      </c>
      <c r="X15" s="18">
        <f t="shared" si="0"/>
        <v>5614</v>
      </c>
      <c r="Z15" s="4" t="s">
        <v>31</v>
      </c>
      <c r="AA15" s="10">
        <v>513</v>
      </c>
      <c r="AB15" s="10">
        <v>721</v>
      </c>
      <c r="AC15" s="10">
        <f>SUM(AA15:AB15)</f>
        <v>1234</v>
      </c>
    </row>
    <row r="16" spans="1:29" ht="15" customHeight="1" x14ac:dyDescent="0.15">
      <c r="A16" s="7">
        <v>10</v>
      </c>
      <c r="B16" s="10">
        <v>85</v>
      </c>
      <c r="C16" s="10">
        <v>92</v>
      </c>
      <c r="D16" s="10">
        <f>SUM(B16:C16)</f>
        <v>177</v>
      </c>
      <c r="E16" s="3"/>
      <c r="F16" s="7">
        <v>40</v>
      </c>
      <c r="G16" s="10">
        <v>90</v>
      </c>
      <c r="H16" s="10">
        <v>77</v>
      </c>
      <c r="I16" s="10">
        <f>SUM(G16:H16)</f>
        <v>167</v>
      </c>
      <c r="J16" s="3"/>
      <c r="K16" s="7">
        <v>70</v>
      </c>
      <c r="L16" s="10">
        <v>207</v>
      </c>
      <c r="M16" s="10">
        <v>267</v>
      </c>
      <c r="N16" s="10">
        <f>SUM(L16:M16)</f>
        <v>474</v>
      </c>
      <c r="O16" s="3"/>
      <c r="P16" s="7">
        <v>100</v>
      </c>
      <c r="Q16" s="10">
        <v>0</v>
      </c>
      <c r="R16" s="10">
        <v>3</v>
      </c>
      <c r="S16" s="10">
        <f>SUM(Q16:R16)</f>
        <v>3</v>
      </c>
      <c r="U16" s="4" t="s">
        <v>15</v>
      </c>
      <c r="V16" s="15">
        <f>SUM(L33,L39,Q9,Q15,Q21,Q27,Q33,Q39)</f>
        <v>1097</v>
      </c>
      <c r="W16" s="15">
        <f>SUM(M33,M39,R9,R15,R21,R27,R33,R39)</f>
        <v>2158</v>
      </c>
      <c r="X16" s="18">
        <f t="shared" si="0"/>
        <v>3255</v>
      </c>
      <c r="Z16" s="9" t="s">
        <v>24</v>
      </c>
      <c r="AA16" s="11">
        <f>SUM(AA13:AA15)</f>
        <v>1643</v>
      </c>
      <c r="AB16" s="11">
        <f>SUM(AB13:AB15)</f>
        <v>1894</v>
      </c>
      <c r="AC16" s="11">
        <f>SUM(AC13:AC15)</f>
        <v>3537</v>
      </c>
    </row>
    <row r="17" spans="1:29" ht="15" customHeight="1" x14ac:dyDescent="0.15">
      <c r="A17" s="7">
        <v>11</v>
      </c>
      <c r="B17" s="10">
        <v>120</v>
      </c>
      <c r="C17" s="10">
        <v>103</v>
      </c>
      <c r="D17" s="10">
        <f>SUM(B17:C17)</f>
        <v>223</v>
      </c>
      <c r="E17" s="3"/>
      <c r="F17" s="7">
        <v>41</v>
      </c>
      <c r="G17" s="10">
        <v>106</v>
      </c>
      <c r="H17" s="10">
        <v>116</v>
      </c>
      <c r="I17" s="10">
        <f>SUM(G17:H17)</f>
        <v>222</v>
      </c>
      <c r="J17" s="3"/>
      <c r="K17" s="7">
        <v>71</v>
      </c>
      <c r="L17" s="10">
        <v>200</v>
      </c>
      <c r="M17" s="10">
        <v>274</v>
      </c>
      <c r="N17" s="10">
        <f>SUM(L17:M17)</f>
        <v>474</v>
      </c>
      <c r="O17" s="3"/>
      <c r="P17" s="7">
        <v>101</v>
      </c>
      <c r="Q17" s="10">
        <v>1</v>
      </c>
      <c r="R17" s="10">
        <v>5</v>
      </c>
      <c r="S17" s="10">
        <f>SUM(Q17:R17)</f>
        <v>6</v>
      </c>
      <c r="U17" s="4" t="s">
        <v>16</v>
      </c>
      <c r="V17" s="15">
        <f>SUM(L39,Q9,Q15,Q21,Q27,Q33,Q39)</f>
        <v>464</v>
      </c>
      <c r="W17" s="15">
        <f>SUM(M39,R9,R15,R21,R27,R33,R39)</f>
        <v>1059</v>
      </c>
      <c r="X17" s="18">
        <f t="shared" si="0"/>
        <v>1523</v>
      </c>
      <c r="Z17" s="6"/>
    </row>
    <row r="18" spans="1:29" ht="15" customHeight="1" x14ac:dyDescent="0.15">
      <c r="A18" s="7">
        <v>12</v>
      </c>
      <c r="B18" s="10">
        <v>149</v>
      </c>
      <c r="C18" s="10">
        <v>90</v>
      </c>
      <c r="D18" s="10">
        <f>SUM(B18:C18)</f>
        <v>239</v>
      </c>
      <c r="E18" s="3"/>
      <c r="F18" s="7">
        <v>42</v>
      </c>
      <c r="G18" s="10">
        <v>111</v>
      </c>
      <c r="H18" s="10">
        <v>127</v>
      </c>
      <c r="I18" s="10">
        <f>SUM(G18:H18)</f>
        <v>238</v>
      </c>
      <c r="J18" s="3"/>
      <c r="K18" s="7">
        <v>72</v>
      </c>
      <c r="L18" s="10">
        <v>220</v>
      </c>
      <c r="M18" s="10">
        <v>300</v>
      </c>
      <c r="N18" s="13">
        <f>SUM(L18:M18)</f>
        <v>520</v>
      </c>
      <c r="O18" s="3"/>
      <c r="P18" s="7">
        <v>102</v>
      </c>
      <c r="Q18" s="10">
        <v>2</v>
      </c>
      <c r="R18" s="10">
        <v>3</v>
      </c>
      <c r="S18" s="10">
        <f>SUM(Q18:R18)</f>
        <v>5</v>
      </c>
      <c r="U18" s="4" t="s">
        <v>17</v>
      </c>
      <c r="V18" s="15">
        <f>SUM(Q9,Q15,Q21,Q27,Q33,Q39)</f>
        <v>155</v>
      </c>
      <c r="W18" s="15">
        <f>SUM(R9,R15,R21,R27,R33,R39)</f>
        <v>425</v>
      </c>
      <c r="X18" s="18">
        <f t="shared" si="0"/>
        <v>580</v>
      </c>
      <c r="Z18" s="6" t="s">
        <v>29</v>
      </c>
    </row>
    <row r="19" spans="1:29" ht="15" customHeight="1" x14ac:dyDescent="0.15">
      <c r="A19" s="7">
        <v>13</v>
      </c>
      <c r="B19" s="10">
        <v>96</v>
      </c>
      <c r="C19" s="10">
        <v>110</v>
      </c>
      <c r="D19" s="10">
        <f>SUM(B19:C19)</f>
        <v>206</v>
      </c>
      <c r="E19" s="3"/>
      <c r="F19" s="7">
        <v>43</v>
      </c>
      <c r="G19" s="10">
        <v>131</v>
      </c>
      <c r="H19" s="10">
        <v>118</v>
      </c>
      <c r="I19" s="10">
        <f>SUM(G19:H19)</f>
        <v>249</v>
      </c>
      <c r="J19" s="3"/>
      <c r="K19" s="7">
        <v>73</v>
      </c>
      <c r="L19" s="10">
        <v>254</v>
      </c>
      <c r="M19" s="10">
        <v>271</v>
      </c>
      <c r="N19" s="10">
        <f>SUM(L19:M19)</f>
        <v>525</v>
      </c>
      <c r="O19" s="3"/>
      <c r="P19" s="7">
        <v>103</v>
      </c>
      <c r="Q19" s="10">
        <v>0</v>
      </c>
      <c r="R19" s="10">
        <v>2</v>
      </c>
      <c r="S19" s="10">
        <f>SUM(Q19:R19)</f>
        <v>2</v>
      </c>
      <c r="U19" s="4" t="s">
        <v>18</v>
      </c>
      <c r="V19" s="15">
        <f>SUM(Q15,Q21,Q27,Q33,Q39)</f>
        <v>34</v>
      </c>
      <c r="W19" s="15">
        <f>SUM(R15,R21,R27,R33,R39)</f>
        <v>103</v>
      </c>
      <c r="X19" s="18">
        <f t="shared" si="0"/>
        <v>137</v>
      </c>
      <c r="Z19" s="4" t="s">
        <v>21</v>
      </c>
      <c r="AA19" s="5" t="s">
        <v>22</v>
      </c>
      <c r="AB19" s="5" t="s">
        <v>23</v>
      </c>
      <c r="AC19" s="5" t="s">
        <v>24</v>
      </c>
    </row>
    <row r="20" spans="1:29" ht="15" customHeight="1" x14ac:dyDescent="0.15">
      <c r="A20" s="7">
        <v>14</v>
      </c>
      <c r="B20" s="10">
        <v>127</v>
      </c>
      <c r="C20" s="10">
        <v>105</v>
      </c>
      <c r="D20" s="10">
        <f>SUM(B20:C20)</f>
        <v>232</v>
      </c>
      <c r="E20" s="3"/>
      <c r="F20" s="7">
        <v>44</v>
      </c>
      <c r="G20" s="10">
        <v>126</v>
      </c>
      <c r="H20" s="10">
        <v>139</v>
      </c>
      <c r="I20" s="10">
        <f>SUM(G20:H20)</f>
        <v>265</v>
      </c>
      <c r="J20" s="3"/>
      <c r="K20" s="7">
        <v>74</v>
      </c>
      <c r="L20" s="10">
        <v>213</v>
      </c>
      <c r="M20" s="10">
        <v>299</v>
      </c>
      <c r="N20" s="10">
        <f>SUM(L20:M20)</f>
        <v>512</v>
      </c>
      <c r="O20" s="3"/>
      <c r="P20" s="7">
        <v>104</v>
      </c>
      <c r="Q20" s="10">
        <v>0</v>
      </c>
      <c r="R20" s="10">
        <v>1</v>
      </c>
      <c r="S20" s="10">
        <f>SUM(Q20:R20)</f>
        <v>1</v>
      </c>
      <c r="U20" s="4" t="s">
        <v>19</v>
      </c>
      <c r="V20" s="15">
        <f>SUM(Q21,Q27,Q33,Q39)</f>
        <v>3</v>
      </c>
      <c r="W20" s="15">
        <f>SUM(R21,R27,R33,R39)</f>
        <v>17</v>
      </c>
      <c r="X20" s="18">
        <f t="shared" si="0"/>
        <v>20</v>
      </c>
      <c r="Z20" s="4" t="s">
        <v>25</v>
      </c>
      <c r="AA20" s="10">
        <v>256</v>
      </c>
      <c r="AB20" s="10">
        <v>252</v>
      </c>
      <c r="AC20" s="10">
        <f>SUM(AA20:AB20)</f>
        <v>508</v>
      </c>
    </row>
    <row r="21" spans="1:29" ht="15" customHeight="1" x14ac:dyDescent="0.15">
      <c r="A21" s="7"/>
      <c r="B21" s="11">
        <f>SUM(B16:B20)</f>
        <v>577</v>
      </c>
      <c r="C21" s="11">
        <f>SUM(C16:C20)</f>
        <v>500</v>
      </c>
      <c r="D21" s="11">
        <f>SUM(D16:D20)</f>
        <v>1077</v>
      </c>
      <c r="E21" s="3"/>
      <c r="F21" s="7"/>
      <c r="G21" s="11">
        <f>SUM(G16:G20)</f>
        <v>564</v>
      </c>
      <c r="H21" s="11">
        <f>SUM(H16:H20)</f>
        <v>577</v>
      </c>
      <c r="I21" s="11">
        <f>SUM(I16:I20)</f>
        <v>1141</v>
      </c>
      <c r="J21" s="3"/>
      <c r="K21" s="7"/>
      <c r="L21" s="12">
        <f>SUM(L16:L20)</f>
        <v>1094</v>
      </c>
      <c r="M21" s="12">
        <f>SUM(M16:M20)</f>
        <v>1411</v>
      </c>
      <c r="N21" s="12">
        <f>SUM(N16:N20)</f>
        <v>2505</v>
      </c>
      <c r="O21" s="24"/>
      <c r="P21" s="7"/>
      <c r="Q21" s="11">
        <f>SUM(Q16:Q20)</f>
        <v>3</v>
      </c>
      <c r="R21" s="11">
        <f>SUM(R16:R20)</f>
        <v>14</v>
      </c>
      <c r="S21" s="11">
        <f>SUM(S16:S20)</f>
        <v>17</v>
      </c>
      <c r="Z21" s="26" t="s">
        <v>26</v>
      </c>
      <c r="AA21" s="10">
        <v>1344</v>
      </c>
      <c r="AB21" s="10">
        <v>1241</v>
      </c>
      <c r="AC21" s="10">
        <f>SUM(AA21:AB21)</f>
        <v>2585</v>
      </c>
    </row>
    <row r="22" spans="1:29" ht="15" customHeight="1" x14ac:dyDescent="0.15">
      <c r="A22" s="7">
        <v>15</v>
      </c>
      <c r="B22" s="10">
        <v>137</v>
      </c>
      <c r="C22" s="10">
        <v>107</v>
      </c>
      <c r="D22" s="10">
        <f>SUM(B22:C22)</f>
        <v>244</v>
      </c>
      <c r="E22" s="3"/>
      <c r="F22" s="7">
        <v>45</v>
      </c>
      <c r="G22" s="10">
        <v>144</v>
      </c>
      <c r="H22" s="10">
        <v>159</v>
      </c>
      <c r="I22" s="10">
        <f>SUM(G22:H22)</f>
        <v>303</v>
      </c>
      <c r="J22" s="3"/>
      <c r="K22" s="7">
        <v>75</v>
      </c>
      <c r="L22" s="10">
        <v>234</v>
      </c>
      <c r="M22" s="10">
        <v>326</v>
      </c>
      <c r="N22" s="10">
        <f>SUM(L22:M22)</f>
        <v>560</v>
      </c>
      <c r="O22" s="3"/>
      <c r="P22" s="7">
        <v>105</v>
      </c>
      <c r="Q22" s="10">
        <v>0</v>
      </c>
      <c r="R22" s="10">
        <v>1</v>
      </c>
      <c r="S22" s="10">
        <f>SUM(Q22:R22)</f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31</v>
      </c>
      <c r="AA22" s="10">
        <v>688</v>
      </c>
      <c r="AB22" s="10">
        <v>980</v>
      </c>
      <c r="AC22" s="10">
        <f>SUM(AA22:AB22)</f>
        <v>1668</v>
      </c>
    </row>
    <row r="23" spans="1:29" ht="15" customHeight="1" x14ac:dyDescent="0.15">
      <c r="A23" s="7">
        <v>16</v>
      </c>
      <c r="B23" s="10">
        <v>140</v>
      </c>
      <c r="C23" s="10">
        <v>94</v>
      </c>
      <c r="D23" s="10">
        <f>SUM(B23:C23)</f>
        <v>234</v>
      </c>
      <c r="E23" s="3"/>
      <c r="F23" s="7">
        <v>46</v>
      </c>
      <c r="G23" s="10">
        <v>155</v>
      </c>
      <c r="H23" s="10">
        <v>152</v>
      </c>
      <c r="I23" s="10">
        <f>SUM(G23:H23)</f>
        <v>307</v>
      </c>
      <c r="J23" s="3"/>
      <c r="K23" s="7">
        <v>76</v>
      </c>
      <c r="L23" s="10">
        <v>205</v>
      </c>
      <c r="M23" s="10">
        <v>259</v>
      </c>
      <c r="N23" s="10">
        <f>SUM(L23:M23)</f>
        <v>464</v>
      </c>
      <c r="O23" s="3"/>
      <c r="P23" s="7">
        <v>106</v>
      </c>
      <c r="Q23" s="10">
        <v>0</v>
      </c>
      <c r="R23" s="10">
        <v>1</v>
      </c>
      <c r="S23" s="10">
        <f>SUM(Q23:R23)</f>
        <v>1</v>
      </c>
      <c r="U23" s="4" t="s">
        <v>4</v>
      </c>
      <c r="V23" s="19">
        <f>V4/$V$8*100</f>
        <v>10.991664719171146</v>
      </c>
      <c r="W23" s="19">
        <f>W4/$W$8*100</f>
        <v>9.0921539093523212</v>
      </c>
      <c r="X23" s="19">
        <f>X4/$X$8*100</f>
        <v>9.9806872426483988</v>
      </c>
      <c r="Z23" s="9" t="s">
        <v>24</v>
      </c>
      <c r="AA23" s="11">
        <f>SUM(AA20:AA22)</f>
        <v>2288</v>
      </c>
      <c r="AB23" s="11">
        <f>SUM(AB20:AB22)</f>
        <v>2473</v>
      </c>
      <c r="AC23" s="11">
        <f>SUM(AC20:AC22)</f>
        <v>4761</v>
      </c>
    </row>
    <row r="24" spans="1:29" ht="15" customHeight="1" x14ac:dyDescent="0.15">
      <c r="A24" s="7">
        <v>17</v>
      </c>
      <c r="B24" s="10">
        <v>153</v>
      </c>
      <c r="C24" s="10">
        <v>136</v>
      </c>
      <c r="D24" s="10">
        <f>SUM(B24:C24)</f>
        <v>289</v>
      </c>
      <c r="E24" s="3"/>
      <c r="F24" s="7">
        <v>47</v>
      </c>
      <c r="G24" s="10">
        <v>178</v>
      </c>
      <c r="H24" s="10">
        <v>170</v>
      </c>
      <c r="I24" s="10">
        <f>SUM(G24:H24)</f>
        <v>348</v>
      </c>
      <c r="J24" s="3"/>
      <c r="K24" s="7">
        <v>77</v>
      </c>
      <c r="L24" s="10">
        <v>211</v>
      </c>
      <c r="M24" s="10">
        <v>271</v>
      </c>
      <c r="N24" s="10">
        <f>SUM(L24:M24)</f>
        <v>482</v>
      </c>
      <c r="O24" s="3"/>
      <c r="P24" s="7">
        <v>107</v>
      </c>
      <c r="Q24" s="10">
        <v>0</v>
      </c>
      <c r="R24" s="10">
        <v>0</v>
      </c>
      <c r="S24" s="10">
        <f>SUM(Q24:R24)</f>
        <v>0</v>
      </c>
      <c r="U24" s="4" t="s">
        <v>5</v>
      </c>
      <c r="V24" s="19">
        <f>V5/$V$8*100</f>
        <v>56.788969385370414</v>
      </c>
      <c r="W24" s="19">
        <f>W5/$W$8*100</f>
        <v>49.151033821717107</v>
      </c>
      <c r="X24" s="19">
        <f>X5/$X$8*100</f>
        <v>52.723827569872093</v>
      </c>
      <c r="Z24" s="6"/>
      <c r="AA24" s="28"/>
      <c r="AB24" s="27"/>
      <c r="AC24" s="27"/>
    </row>
    <row r="25" spans="1:29" ht="15" customHeight="1" x14ac:dyDescent="0.15">
      <c r="A25" s="7">
        <v>18</v>
      </c>
      <c r="B25" s="10">
        <v>116</v>
      </c>
      <c r="C25" s="10">
        <v>132</v>
      </c>
      <c r="D25" s="10">
        <f>SUM(B25:C25)</f>
        <v>248</v>
      </c>
      <c r="E25" s="3"/>
      <c r="F25" s="7">
        <v>48</v>
      </c>
      <c r="G25" s="10">
        <v>148</v>
      </c>
      <c r="H25" s="10">
        <v>166</v>
      </c>
      <c r="I25" s="10">
        <f>SUM(G25:H25)</f>
        <v>314</v>
      </c>
      <c r="J25" s="3"/>
      <c r="K25" s="7">
        <v>78</v>
      </c>
      <c r="L25" s="10">
        <v>193</v>
      </c>
      <c r="M25" s="10">
        <v>249</v>
      </c>
      <c r="N25" s="10">
        <f>SUM(L25:M25)</f>
        <v>442</v>
      </c>
      <c r="O25" s="3"/>
      <c r="P25" s="7">
        <v>108</v>
      </c>
      <c r="Q25" s="10">
        <v>0</v>
      </c>
      <c r="R25" s="10">
        <v>1</v>
      </c>
      <c r="S25" s="10">
        <f>SUM(Q25:R25)</f>
        <v>1</v>
      </c>
      <c r="U25" s="8" t="s">
        <v>6</v>
      </c>
      <c r="V25" s="19">
        <f>V6/$V$8*100</f>
        <v>15.844823556905819</v>
      </c>
      <c r="W25" s="19">
        <f>W6/$W$8*100</f>
        <v>17.711899219498836</v>
      </c>
      <c r="X25" s="19">
        <f>X6/$X$8*100</f>
        <v>16.838538060707648</v>
      </c>
      <c r="Z25" s="6" t="s">
        <v>30</v>
      </c>
    </row>
    <row r="26" spans="1:29" ht="15" customHeight="1" x14ac:dyDescent="0.15">
      <c r="A26" s="7">
        <v>19</v>
      </c>
      <c r="B26" s="10">
        <v>98</v>
      </c>
      <c r="C26" s="10">
        <v>141</v>
      </c>
      <c r="D26" s="10">
        <f>SUM(B26:C26)</f>
        <v>239</v>
      </c>
      <c r="E26" s="3"/>
      <c r="F26" s="7">
        <v>49</v>
      </c>
      <c r="G26" s="10">
        <v>187</v>
      </c>
      <c r="H26" s="10">
        <v>167</v>
      </c>
      <c r="I26" s="10">
        <f>SUM(G26:H26)</f>
        <v>354</v>
      </c>
      <c r="J26" s="3"/>
      <c r="K26" s="7">
        <v>79</v>
      </c>
      <c r="L26" s="10">
        <v>162</v>
      </c>
      <c r="M26" s="10">
        <v>249</v>
      </c>
      <c r="N26" s="10">
        <f>SUM(L26:M26)</f>
        <v>411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16.374542338552622</v>
      </c>
      <c r="W26" s="19">
        <f>W7/$W$8*100</f>
        <v>24.044913049431742</v>
      </c>
      <c r="X26" s="19">
        <f>X7/$X$8*100</f>
        <v>20.456947126771855</v>
      </c>
      <c r="Z26" s="4" t="s">
        <v>21</v>
      </c>
      <c r="AA26" s="5" t="s">
        <v>22</v>
      </c>
      <c r="AB26" s="5" t="s">
        <v>23</v>
      </c>
      <c r="AC26" s="5" t="s">
        <v>24</v>
      </c>
    </row>
    <row r="27" spans="1:29" ht="15" customHeight="1" x14ac:dyDescent="0.15">
      <c r="A27" s="7"/>
      <c r="B27" s="11">
        <f>SUM(B22:B26)</f>
        <v>644</v>
      </c>
      <c r="C27" s="11">
        <f>SUM(C22:C26)</f>
        <v>610</v>
      </c>
      <c r="D27" s="11">
        <f>SUM(D22:D26)</f>
        <v>1254</v>
      </c>
      <c r="E27" s="3"/>
      <c r="F27" s="7"/>
      <c r="G27" s="11">
        <f>SUM(G22:G26)</f>
        <v>812</v>
      </c>
      <c r="H27" s="11">
        <f>SUM(H22:H26)</f>
        <v>814</v>
      </c>
      <c r="I27" s="11">
        <f>SUM(I22:I26)</f>
        <v>1626</v>
      </c>
      <c r="J27" s="3"/>
      <c r="K27" s="7"/>
      <c r="L27" s="11">
        <f>SUM(L22:L26)</f>
        <v>1005</v>
      </c>
      <c r="M27" s="11">
        <f>SUM(M22:M26)</f>
        <v>1354</v>
      </c>
      <c r="N27" s="11">
        <f>SUM(N22:N26)</f>
        <v>2359</v>
      </c>
      <c r="O27" s="3"/>
      <c r="P27" s="7"/>
      <c r="Q27" s="12">
        <f>SUM(Q22:Q26)</f>
        <v>0</v>
      </c>
      <c r="R27" s="12">
        <f>SUM(R22:R26)</f>
        <v>3</v>
      </c>
      <c r="S27" s="12">
        <f>SUM(S22:S26)</f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99.999999999999986</v>
      </c>
      <c r="Z27" s="4" t="s">
        <v>25</v>
      </c>
      <c r="AA27" s="10">
        <v>144</v>
      </c>
      <c r="AB27" s="10">
        <v>125</v>
      </c>
      <c r="AC27" s="10">
        <f>SUM(AA27:AB27)</f>
        <v>269</v>
      </c>
    </row>
    <row r="28" spans="1:29" ht="15" customHeight="1" x14ac:dyDescent="0.15">
      <c r="A28" s="7">
        <v>20</v>
      </c>
      <c r="B28" s="10">
        <v>115</v>
      </c>
      <c r="C28" s="10">
        <v>122</v>
      </c>
      <c r="D28" s="10">
        <f>SUM(B28:C28)</f>
        <v>237</v>
      </c>
      <c r="E28" s="3"/>
      <c r="F28" s="7">
        <v>50</v>
      </c>
      <c r="G28" s="10">
        <v>171</v>
      </c>
      <c r="H28" s="10">
        <v>179</v>
      </c>
      <c r="I28" s="10">
        <f>SUM(G28:H28)</f>
        <v>350</v>
      </c>
      <c r="J28" s="3"/>
      <c r="K28" s="7">
        <v>80</v>
      </c>
      <c r="L28" s="10">
        <v>184</v>
      </c>
      <c r="M28" s="10">
        <v>276</v>
      </c>
      <c r="N28" s="10">
        <f>SUM(L28:M28)</f>
        <v>460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34.27592116538132</v>
      </c>
      <c r="W28" s="19">
        <f t="shared" ref="W28:W39" si="2">W9/$W$8*100</f>
        <v>30.138299329042862</v>
      </c>
      <c r="X28" s="19">
        <f t="shared" ref="X28:X39" si="3">X9/$X$8*100</f>
        <v>32.073752869584226</v>
      </c>
      <c r="Z28" s="26" t="s">
        <v>26</v>
      </c>
      <c r="AA28" s="10">
        <v>740</v>
      </c>
      <c r="AB28" s="10">
        <v>676</v>
      </c>
      <c r="AC28" s="10">
        <f>SUM(AA28:AB28)</f>
        <v>1416</v>
      </c>
    </row>
    <row r="29" spans="1:29" ht="15" customHeight="1" x14ac:dyDescent="0.15">
      <c r="A29" s="7">
        <v>21</v>
      </c>
      <c r="B29" s="10">
        <v>135</v>
      </c>
      <c r="C29" s="10">
        <v>129</v>
      </c>
      <c r="D29" s="10">
        <f>SUM(B29:C29)</f>
        <v>264</v>
      </c>
      <c r="E29" s="3"/>
      <c r="F29" s="7">
        <v>51</v>
      </c>
      <c r="G29" s="10">
        <v>186</v>
      </c>
      <c r="H29" s="10">
        <v>191</v>
      </c>
      <c r="I29" s="10">
        <f>SUM(G29:H29)</f>
        <v>377</v>
      </c>
      <c r="J29" s="3"/>
      <c r="K29" s="7">
        <v>81</v>
      </c>
      <c r="L29" s="10">
        <v>136</v>
      </c>
      <c r="M29" s="10">
        <v>246</v>
      </c>
      <c r="N29" s="10">
        <f>SUM(L29:M29)</f>
        <v>382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66.495287060839757</v>
      </c>
      <c r="W29" s="19">
        <f t="shared" si="2"/>
        <v>71.89511159797344</v>
      </c>
      <c r="X29" s="19">
        <f t="shared" si="3"/>
        <v>69.369238057063725</v>
      </c>
      <c r="Z29" s="4" t="s">
        <v>32</v>
      </c>
      <c r="AA29" s="10">
        <v>442</v>
      </c>
      <c r="AB29" s="10">
        <v>634</v>
      </c>
      <c r="AC29" s="10">
        <f>SUM(AA29:AB29)</f>
        <v>1076</v>
      </c>
    </row>
    <row r="30" spans="1:29" ht="15" customHeight="1" x14ac:dyDescent="0.15">
      <c r="A30" s="7">
        <v>22</v>
      </c>
      <c r="B30" s="10">
        <v>119</v>
      </c>
      <c r="C30" s="10">
        <v>131</v>
      </c>
      <c r="D30" s="10">
        <f>SUM(B30:C30)</f>
        <v>250</v>
      </c>
      <c r="E30" s="3"/>
      <c r="F30" s="7">
        <v>52</v>
      </c>
      <c r="G30" s="10">
        <v>231</v>
      </c>
      <c r="H30" s="10">
        <v>173</v>
      </c>
      <c r="I30" s="10">
        <f>SUM(G30:H30)</f>
        <v>404</v>
      </c>
      <c r="J30" s="3"/>
      <c r="K30" s="7">
        <v>82</v>
      </c>
      <c r="L30" s="10">
        <v>114</v>
      </c>
      <c r="M30" s="10">
        <v>199</v>
      </c>
      <c r="N30" s="10">
        <f>SUM(L30:M30)</f>
        <v>313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55.776271714575053</v>
      </c>
      <c r="W30" s="19">
        <f t="shared" si="2"/>
        <v>62.371628098041896</v>
      </c>
      <c r="X30" s="19">
        <f t="shared" si="3"/>
        <v>59.28652115293518</v>
      </c>
      <c r="Z30" s="9" t="s">
        <v>24</v>
      </c>
      <c r="AA30" s="11">
        <f>SUM(AA27:AA29)</f>
        <v>1326</v>
      </c>
      <c r="AB30" s="11">
        <f>SUM(AB27:AB29)</f>
        <v>1435</v>
      </c>
      <c r="AC30" s="11">
        <f>SUM(AC27:AC29)</f>
        <v>2761</v>
      </c>
    </row>
    <row r="31" spans="1:29" ht="15" customHeight="1" x14ac:dyDescent="0.15">
      <c r="A31" s="7">
        <v>23</v>
      </c>
      <c r="B31" s="10">
        <v>99</v>
      </c>
      <c r="C31" s="10">
        <v>107</v>
      </c>
      <c r="D31" s="10">
        <f>SUM(B31:C31)</f>
        <v>206</v>
      </c>
      <c r="E31" s="3"/>
      <c r="F31" s="7">
        <v>53</v>
      </c>
      <c r="G31" s="10">
        <v>210</v>
      </c>
      <c r="H31" s="10">
        <v>202</v>
      </c>
      <c r="I31" s="10">
        <f>SUM(G31:H31)</f>
        <v>412</v>
      </c>
      <c r="J31" s="3"/>
      <c r="K31" s="7">
        <v>83</v>
      </c>
      <c r="L31" s="10">
        <v>103</v>
      </c>
      <c r="M31" s="10">
        <v>201</v>
      </c>
      <c r="N31" s="10">
        <f>SUM(L31:M31)</f>
        <v>304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37.913842798161561</v>
      </c>
      <c r="W31" s="19">
        <f t="shared" si="2"/>
        <v>48.219909626181021</v>
      </c>
      <c r="X31" s="19">
        <f t="shared" si="3"/>
        <v>43.399045293881869</v>
      </c>
      <c r="Z31" s="6"/>
      <c r="AA31" s="28"/>
      <c r="AB31" s="27"/>
      <c r="AC31" s="27"/>
    </row>
    <row r="32" spans="1:29" ht="15" customHeight="1" x14ac:dyDescent="0.15">
      <c r="A32" s="7">
        <v>24</v>
      </c>
      <c r="B32" s="10">
        <v>112</v>
      </c>
      <c r="C32" s="10">
        <v>104</v>
      </c>
      <c r="D32" s="10">
        <f>SUM(B32:C32)</f>
        <v>216</v>
      </c>
      <c r="E32" s="3"/>
      <c r="F32" s="7">
        <v>54</v>
      </c>
      <c r="G32" s="10">
        <v>224</v>
      </c>
      <c r="H32" s="10">
        <v>204</v>
      </c>
      <c r="I32" s="10">
        <f>SUM(G32:H32)</f>
        <v>428</v>
      </c>
      <c r="J32" s="3"/>
      <c r="K32" s="7">
        <v>84</v>
      </c>
      <c r="L32" s="10">
        <v>96</v>
      </c>
      <c r="M32" s="10">
        <v>177</v>
      </c>
      <c r="N32" s="10">
        <f>SUM(L32:M32)</f>
        <v>273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32.219365895458438</v>
      </c>
      <c r="W32" s="20">
        <f t="shared" si="2"/>
        <v>41.756812268930574</v>
      </c>
      <c r="X32" s="20">
        <f t="shared" si="3"/>
        <v>37.295485187479507</v>
      </c>
      <c r="Z32" s="6"/>
    </row>
    <row r="33" spans="1:29" ht="15" customHeight="1" x14ac:dyDescent="0.15">
      <c r="A33" s="7"/>
      <c r="B33" s="11">
        <f>SUM(B28:B32)</f>
        <v>580</v>
      </c>
      <c r="C33" s="11">
        <f>SUM(C28:C32)</f>
        <v>593</v>
      </c>
      <c r="D33" s="11">
        <f>SUM(D28:D32)</f>
        <v>1173</v>
      </c>
      <c r="E33" s="3"/>
      <c r="F33" s="7"/>
      <c r="G33" s="11">
        <f>SUM(G28:G32)</f>
        <v>1022</v>
      </c>
      <c r="H33" s="11">
        <f>SUM(H28:H32)</f>
        <v>949</v>
      </c>
      <c r="I33" s="11">
        <f>SUM(I28:I32)</f>
        <v>1971</v>
      </c>
      <c r="J33" s="3"/>
      <c r="K33" s="7"/>
      <c r="L33" s="11">
        <f>SUM(L28:L32)</f>
        <v>633</v>
      </c>
      <c r="M33" s="11">
        <f>SUM(M28:M32)</f>
        <v>1099</v>
      </c>
      <c r="N33" s="11">
        <f>SUM(N28:N32)</f>
        <v>1732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24.896782737399704</v>
      </c>
      <c r="W33" s="19">
        <f t="shared" si="2"/>
        <v>33.70532657811858</v>
      </c>
      <c r="X33" s="19">
        <f t="shared" si="3"/>
        <v>29.584957912764636</v>
      </c>
      <c r="Z33" s="6" t="s">
        <v>3</v>
      </c>
    </row>
    <row r="34" spans="1:29" ht="15" customHeight="1" x14ac:dyDescent="0.15">
      <c r="A34" s="7">
        <v>25</v>
      </c>
      <c r="B34" s="10">
        <v>111</v>
      </c>
      <c r="C34" s="10">
        <v>106</v>
      </c>
      <c r="D34" s="10">
        <f>SUM(B34:C34)</f>
        <v>217</v>
      </c>
      <c r="E34" s="3"/>
      <c r="F34" s="7">
        <v>55</v>
      </c>
      <c r="G34" s="10">
        <v>253</v>
      </c>
      <c r="H34" s="10">
        <v>190</v>
      </c>
      <c r="I34" s="10">
        <f>SUM(G34:H34)</f>
        <v>443</v>
      </c>
      <c r="J34" s="3"/>
      <c r="K34" s="7">
        <v>85</v>
      </c>
      <c r="L34" s="29">
        <v>81</v>
      </c>
      <c r="M34" s="10">
        <v>170</v>
      </c>
      <c r="N34" s="10">
        <f>SUM(L34:M34)</f>
        <v>251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16.374542338552622</v>
      </c>
      <c r="W34" s="19">
        <f t="shared" si="2"/>
        <v>24.044913049431742</v>
      </c>
      <c r="X34" s="19">
        <f t="shared" si="3"/>
        <v>20.456947126771855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119</v>
      </c>
      <c r="C35" s="10">
        <v>98</v>
      </c>
      <c r="D35" s="10">
        <f>SUM(B35:C35)</f>
        <v>217</v>
      </c>
      <c r="E35" s="3"/>
      <c r="F35" s="7">
        <v>56</v>
      </c>
      <c r="G35" s="10">
        <v>266</v>
      </c>
      <c r="H35" s="10">
        <v>249</v>
      </c>
      <c r="I35" s="10">
        <f>SUM(G35:H35)</f>
        <v>515</v>
      </c>
      <c r="J35" s="3"/>
      <c r="K35" s="7">
        <v>86</v>
      </c>
      <c r="L35" s="10">
        <v>75</v>
      </c>
      <c r="M35" s="10">
        <v>148</v>
      </c>
      <c r="N35" s="10">
        <f>SUM(L35:M35)</f>
        <v>223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8.5456103450962058</v>
      </c>
      <c r="W35" s="19">
        <f t="shared" si="2"/>
        <v>14.774750102697521</v>
      </c>
      <c r="X35" s="19">
        <f t="shared" si="3"/>
        <v>11.860948147068468</v>
      </c>
      <c r="Z35" s="4" t="s">
        <v>25</v>
      </c>
      <c r="AA35" s="10">
        <f t="shared" ref="AA35:AB37" si="4">SUM(AA6,AA13,AA20,AA27)</f>
        <v>1411</v>
      </c>
      <c r="AB35" s="10">
        <f t="shared" si="4"/>
        <v>1328</v>
      </c>
      <c r="AC35" s="10">
        <f>SUM(AA35:AB35)</f>
        <v>2739</v>
      </c>
    </row>
    <row r="36" spans="1:29" ht="15" customHeight="1" x14ac:dyDescent="0.15">
      <c r="A36" s="7">
        <v>27</v>
      </c>
      <c r="B36" s="10">
        <v>111</v>
      </c>
      <c r="C36" s="10">
        <v>121</v>
      </c>
      <c r="D36" s="10">
        <f>SUM(B36:C36)</f>
        <v>232</v>
      </c>
      <c r="E36" s="3"/>
      <c r="F36" s="7">
        <v>57</v>
      </c>
      <c r="G36" s="10">
        <v>278</v>
      </c>
      <c r="H36" s="10">
        <v>240</v>
      </c>
      <c r="I36" s="10">
        <f>SUM(G36:H36)</f>
        <v>518</v>
      </c>
      <c r="J36" s="3"/>
      <c r="K36" s="7">
        <v>87</v>
      </c>
      <c r="L36" s="10">
        <v>61</v>
      </c>
      <c r="M36" s="10">
        <v>109</v>
      </c>
      <c r="N36" s="10">
        <f>SUM(L36:M36)</f>
        <v>170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3.6145516865311209</v>
      </c>
      <c r="W36" s="19">
        <f t="shared" si="2"/>
        <v>7.2504450225934551</v>
      </c>
      <c r="X36" s="19">
        <f t="shared" si="3"/>
        <v>5.5496848012243563</v>
      </c>
      <c r="Z36" s="26" t="s">
        <v>26</v>
      </c>
      <c r="AA36" s="10">
        <f t="shared" si="4"/>
        <v>7290</v>
      </c>
      <c r="AB36" s="10">
        <f t="shared" si="4"/>
        <v>7179</v>
      </c>
      <c r="AC36" s="13">
        <f>SUM(AA36:AB36)</f>
        <v>14469</v>
      </c>
    </row>
    <row r="37" spans="1:29" ht="15" customHeight="1" x14ac:dyDescent="0.15">
      <c r="A37" s="7">
        <v>28</v>
      </c>
      <c r="B37" s="10">
        <v>130</v>
      </c>
      <c r="C37" s="10">
        <v>102</v>
      </c>
      <c r="D37" s="10">
        <f>SUM(B37:C37)</f>
        <v>232</v>
      </c>
      <c r="E37" s="3"/>
      <c r="F37" s="7">
        <v>58</v>
      </c>
      <c r="G37" s="10">
        <v>274</v>
      </c>
      <c r="H37" s="10">
        <v>258</v>
      </c>
      <c r="I37" s="10">
        <f>SUM(G37:H37)</f>
        <v>532</v>
      </c>
      <c r="J37" s="3"/>
      <c r="K37" s="7">
        <v>88</v>
      </c>
      <c r="L37" s="10">
        <v>46</v>
      </c>
      <c r="M37" s="10">
        <v>110</v>
      </c>
      <c r="N37" s="10">
        <f>SUM(L37:M37)</f>
        <v>156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1.2074472228713873</v>
      </c>
      <c r="W37" s="19">
        <f t="shared" si="2"/>
        <v>2.9097631110502533</v>
      </c>
      <c r="X37" s="19">
        <f t="shared" si="3"/>
        <v>2.1134715592318623</v>
      </c>
      <c r="Z37" s="4" t="s">
        <v>31</v>
      </c>
      <c r="AA37" s="10">
        <f t="shared" si="4"/>
        <v>4136</v>
      </c>
      <c r="AB37" s="10">
        <f t="shared" si="4"/>
        <v>6099</v>
      </c>
      <c r="AC37" s="13">
        <f>SUM(AA37:AB37)</f>
        <v>10235</v>
      </c>
    </row>
    <row r="38" spans="1:29" ht="15" customHeight="1" x14ac:dyDescent="0.15">
      <c r="A38" s="7">
        <v>29</v>
      </c>
      <c r="B38" s="10">
        <v>134</v>
      </c>
      <c r="C38" s="10">
        <v>95</v>
      </c>
      <c r="D38" s="10">
        <f>SUM(B38:C38)</f>
        <v>229</v>
      </c>
      <c r="E38" s="3"/>
      <c r="F38" s="7">
        <v>59</v>
      </c>
      <c r="G38" s="10">
        <v>200</v>
      </c>
      <c r="H38" s="10">
        <v>181</v>
      </c>
      <c r="I38" s="10">
        <f>SUM(G38:H38)</f>
        <v>381</v>
      </c>
      <c r="J38" s="3"/>
      <c r="K38" s="7">
        <v>89</v>
      </c>
      <c r="L38" s="10">
        <v>46</v>
      </c>
      <c r="M38" s="10">
        <v>97</v>
      </c>
      <c r="N38" s="10">
        <f>SUM(L38:M38)</f>
        <v>143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0.2648593908234011</v>
      </c>
      <c r="W38" s="19">
        <f t="shared" si="2"/>
        <v>0.70518964808982609</v>
      </c>
      <c r="X38" s="19">
        <f t="shared" si="3"/>
        <v>0.49921655795649167</v>
      </c>
      <c r="Z38" s="9" t="s">
        <v>24</v>
      </c>
      <c r="AA38" s="11">
        <f>SUM(AA35:AA37)</f>
        <v>12837</v>
      </c>
      <c r="AB38" s="11">
        <f>SUM(AB35:AB37)</f>
        <v>14606</v>
      </c>
      <c r="AC38" s="11">
        <f>SUM(AC35:AC37)</f>
        <v>27443</v>
      </c>
    </row>
    <row r="39" spans="1:29" ht="15" customHeight="1" x14ac:dyDescent="0.15">
      <c r="A39" s="7"/>
      <c r="B39" s="11">
        <f>SUM(B34:B38)</f>
        <v>605</v>
      </c>
      <c r="C39" s="11">
        <f>SUM(C34:C38)</f>
        <v>522</v>
      </c>
      <c r="D39" s="11">
        <f>SUM(D34:D38)</f>
        <v>1127</v>
      </c>
      <c r="E39" s="3"/>
      <c r="F39" s="7"/>
      <c r="G39" s="11">
        <f>SUM(G34:G38)</f>
        <v>1271</v>
      </c>
      <c r="H39" s="11">
        <f>SUM(H34:H38)</f>
        <v>1118</v>
      </c>
      <c r="I39" s="11">
        <f>SUM(I34:I38)</f>
        <v>2389</v>
      </c>
      <c r="J39" s="3"/>
      <c r="K39" s="7"/>
      <c r="L39" s="11">
        <f>SUM(L34:L38)</f>
        <v>309</v>
      </c>
      <c r="M39" s="11">
        <f>SUM(M34:M38)</f>
        <v>634</v>
      </c>
      <c r="N39" s="11">
        <f>SUM(N34:N38)</f>
        <v>943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2.3369946249123627E-2</v>
      </c>
      <c r="W39" s="19">
        <f t="shared" si="2"/>
        <v>0.11639052444201013</v>
      </c>
      <c r="X39" s="19">
        <f t="shared" si="3"/>
        <v>7.2878329628684915E-2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3"/>
  <printOptions horizontalCentered="1" verticalCentered="1"/>
  <pageMargins left="0.19685039370078741" right="0.19685039370078741" top="0.39370078740157483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showZeros="0" zoomScale="80" zoomScaleNormal="80" workbookViewId="0">
      <selection activeCell="F1" sqref="F1"/>
    </sheetView>
  </sheetViews>
  <sheetFormatPr defaultRowHeight="17.25" customHeight="1" x14ac:dyDescent="0.15"/>
  <cols>
    <col min="1" max="1" width="5.5" bestFit="1" customWidth="1"/>
    <col min="2" max="4" width="7" customWidth="1"/>
    <col min="5" max="5" width="0.875" customWidth="1"/>
    <col min="6" max="6" width="5.5" bestFit="1" customWidth="1"/>
    <col min="7" max="9" width="7.625" bestFit="1" customWidth="1"/>
    <col min="10" max="10" width="0.875" customWidth="1"/>
    <col min="11" max="11" width="5.5" customWidth="1"/>
    <col min="12" max="12" width="7.625" customWidth="1"/>
    <col min="13" max="14" width="7" customWidth="1"/>
    <col min="15" max="15" width="0.875" customWidth="1"/>
    <col min="16" max="16" width="5.5" bestFit="1" customWidth="1"/>
    <col min="17" max="19" width="6.75" customWidth="1"/>
    <col min="20" max="20" width="0.875" customWidth="1"/>
    <col min="21" max="21" width="11" bestFit="1" customWidth="1"/>
    <col min="22" max="22" width="8" customWidth="1"/>
    <col min="23" max="24" width="8.625" bestFit="1" customWidth="1"/>
    <col min="25" max="25" width="2.625" customWidth="1"/>
    <col min="26" max="26" width="10" bestFit="1" customWidth="1"/>
    <col min="27" max="28" width="8" customWidth="1"/>
    <col min="29" max="29" width="8" bestFit="1" customWidth="1"/>
  </cols>
  <sheetData>
    <row r="1" spans="1:32" ht="17.25" customHeight="1" x14ac:dyDescent="0.2">
      <c r="A1" s="21" t="s">
        <v>20</v>
      </c>
    </row>
    <row r="2" spans="1:32" ht="17.25" customHeight="1" x14ac:dyDescent="0.15">
      <c r="X2" s="22" t="s">
        <v>47</v>
      </c>
    </row>
    <row r="3" spans="1:32" ht="17.2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32" ht="17.25" customHeight="1" x14ac:dyDescent="0.15">
      <c r="A4" s="7">
        <v>0</v>
      </c>
      <c r="B4" s="10">
        <v>68</v>
      </c>
      <c r="C4" s="10">
        <v>74</v>
      </c>
      <c r="D4" s="10">
        <f>SUM(B4:C4)</f>
        <v>142</v>
      </c>
      <c r="E4" s="3"/>
      <c r="F4" s="7">
        <v>30</v>
      </c>
      <c r="G4" s="10">
        <v>119</v>
      </c>
      <c r="H4" s="10">
        <v>98</v>
      </c>
      <c r="I4" s="10">
        <f>SUM(G4:H4)</f>
        <v>217</v>
      </c>
      <c r="J4" s="3"/>
      <c r="K4" s="7">
        <v>60</v>
      </c>
      <c r="L4" s="10">
        <v>150</v>
      </c>
      <c r="M4" s="10">
        <v>140</v>
      </c>
      <c r="N4" s="10">
        <f>SUM(L4:M4)</f>
        <v>290</v>
      </c>
      <c r="O4" s="3"/>
      <c r="P4" s="7">
        <v>90</v>
      </c>
      <c r="Q4" s="10">
        <v>32</v>
      </c>
      <c r="R4" s="10">
        <v>94</v>
      </c>
      <c r="S4" s="10">
        <f>SUM(Q4:R4)</f>
        <v>126</v>
      </c>
      <c r="U4" s="4" t="s">
        <v>4</v>
      </c>
      <c r="V4" s="15">
        <f>SUM(B9,B15,B21)</f>
        <v>1364</v>
      </c>
      <c r="W4" s="15">
        <f>SUM(C9,C15,C21)</f>
        <v>1294</v>
      </c>
      <c r="X4" s="15">
        <f>SUM(V4:W4)</f>
        <v>2658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32" ht="17.25" customHeight="1" x14ac:dyDescent="0.15">
      <c r="A5" s="7">
        <v>1</v>
      </c>
      <c r="B5" s="10">
        <v>74</v>
      </c>
      <c r="C5" s="10">
        <v>58</v>
      </c>
      <c r="D5" s="10">
        <f>SUM(B5:C5)</f>
        <v>132</v>
      </c>
      <c r="E5" s="3"/>
      <c r="F5" s="7">
        <v>31</v>
      </c>
      <c r="G5" s="10">
        <v>116</v>
      </c>
      <c r="H5" s="10">
        <v>108</v>
      </c>
      <c r="I5" s="10">
        <f>SUM(G5:H5)</f>
        <v>224</v>
      </c>
      <c r="J5" s="3"/>
      <c r="K5" s="7">
        <v>61</v>
      </c>
      <c r="L5" s="10">
        <v>102</v>
      </c>
      <c r="M5" s="10">
        <v>140</v>
      </c>
      <c r="N5" s="10">
        <f>SUM(L5:M5)</f>
        <v>242</v>
      </c>
      <c r="O5" s="3"/>
      <c r="P5" s="7">
        <v>91</v>
      </c>
      <c r="Q5" s="10">
        <v>30</v>
      </c>
      <c r="R5" s="10">
        <v>78</v>
      </c>
      <c r="S5" s="10">
        <f>SUM(Q5:R5)</f>
        <v>108</v>
      </c>
      <c r="U5" s="4" t="s">
        <v>5</v>
      </c>
      <c r="V5" s="15">
        <f>SUM(B27,B33,B39,G9,G15,G21,G27,G33,G39,L9)</f>
        <v>7185</v>
      </c>
      <c r="W5" s="15">
        <f>SUM(C27,C33,C39,H9,H15,H21,H27,H33,H39,M9)</f>
        <v>6997</v>
      </c>
      <c r="X5" s="15">
        <f>SUM(V5:W5)</f>
        <v>14182</v>
      </c>
      <c r="Y5" s="2"/>
      <c r="Z5" s="4" t="s">
        <v>25</v>
      </c>
      <c r="AA5" s="10">
        <v>810</v>
      </c>
      <c r="AB5" s="10">
        <v>716</v>
      </c>
      <c r="AC5" s="10">
        <f>SUM(AA5:AB5)</f>
        <v>1526</v>
      </c>
    </row>
    <row r="6" spans="1:32" ht="17.25" customHeight="1" x14ac:dyDescent="0.15">
      <c r="A6" s="7">
        <v>2</v>
      </c>
      <c r="B6" s="10">
        <v>83</v>
      </c>
      <c r="C6" s="10">
        <v>66</v>
      </c>
      <c r="D6" s="10">
        <f>SUM(B6:C6)</f>
        <v>149</v>
      </c>
      <c r="E6" s="3"/>
      <c r="F6" s="7">
        <v>32</v>
      </c>
      <c r="G6" s="10">
        <v>123</v>
      </c>
      <c r="H6" s="10">
        <v>104</v>
      </c>
      <c r="I6" s="10">
        <f>SUM(G6:H6)</f>
        <v>227</v>
      </c>
      <c r="J6" s="3"/>
      <c r="K6" s="7">
        <v>62</v>
      </c>
      <c r="L6" s="10">
        <v>151</v>
      </c>
      <c r="M6" s="10">
        <v>187</v>
      </c>
      <c r="N6" s="10">
        <f>SUM(L6:M6)</f>
        <v>338</v>
      </c>
      <c r="O6" s="3"/>
      <c r="P6" s="7">
        <v>92</v>
      </c>
      <c r="Q6" s="10">
        <v>24</v>
      </c>
      <c r="R6" s="10">
        <v>68</v>
      </c>
      <c r="S6" s="10">
        <f>SUM(Q6:R6)</f>
        <v>92</v>
      </c>
      <c r="U6" s="8" t="s">
        <v>6</v>
      </c>
      <c r="V6" s="15">
        <f>SUM(L15,L21)</f>
        <v>1963</v>
      </c>
      <c r="W6" s="15">
        <f>SUM(M15,M21)</f>
        <v>2549</v>
      </c>
      <c r="X6" s="15">
        <f>SUM(V6:W6)</f>
        <v>4512</v>
      </c>
      <c r="Z6" s="26" t="s">
        <v>26</v>
      </c>
      <c r="AA6" s="10">
        <v>4186</v>
      </c>
      <c r="AB6" s="10">
        <v>4186</v>
      </c>
      <c r="AC6" s="10">
        <f>SUM(AA6:AB6)</f>
        <v>8372</v>
      </c>
    </row>
    <row r="7" spans="1:32" ht="17.25" customHeight="1" x14ac:dyDescent="0.15">
      <c r="A7" s="7">
        <v>3</v>
      </c>
      <c r="B7" s="10">
        <v>72</v>
      </c>
      <c r="C7" s="10">
        <v>81</v>
      </c>
      <c r="D7" s="10">
        <f>SUM(B7:C7)</f>
        <v>153</v>
      </c>
      <c r="E7" s="3"/>
      <c r="F7" s="7">
        <v>33</v>
      </c>
      <c r="G7" s="10">
        <v>104</v>
      </c>
      <c r="H7" s="10">
        <v>110</v>
      </c>
      <c r="I7" s="10">
        <f>SUM(G7:H7)</f>
        <v>214</v>
      </c>
      <c r="J7" s="3"/>
      <c r="K7" s="7">
        <v>63</v>
      </c>
      <c r="L7" s="10">
        <v>162</v>
      </c>
      <c r="M7" s="10">
        <v>207</v>
      </c>
      <c r="N7" s="10">
        <f>SUM(L7:M7)</f>
        <v>369</v>
      </c>
      <c r="O7" s="3"/>
      <c r="P7" s="7">
        <v>93</v>
      </c>
      <c r="Q7" s="10">
        <v>17</v>
      </c>
      <c r="R7" s="10">
        <v>48</v>
      </c>
      <c r="S7" s="10">
        <f>SUM(Q7:R7)</f>
        <v>65</v>
      </c>
      <c r="U7" s="4" t="s">
        <v>7</v>
      </c>
      <c r="V7" s="15">
        <f>SUM(L27,L33,L39,Q9,Q15,Q21,Q27,Q33,Q39)</f>
        <v>2148</v>
      </c>
      <c r="W7" s="15">
        <f>SUM(M27,M33,M39,R9,R15,R21,R27,R33,R39)</f>
        <v>3590</v>
      </c>
      <c r="X7" s="15">
        <f>SUM(V7:W7)</f>
        <v>5738</v>
      </c>
      <c r="Z7" s="4" t="s">
        <v>48</v>
      </c>
      <c r="AA7" s="10">
        <v>1206</v>
      </c>
      <c r="AB7" s="10">
        <v>1593</v>
      </c>
      <c r="AC7" s="10">
        <f>SUM(AA7:AB7)</f>
        <v>2799</v>
      </c>
      <c r="AE7" s="27"/>
      <c r="AF7" s="27"/>
    </row>
    <row r="8" spans="1:32" ht="17.25" customHeight="1" x14ac:dyDescent="0.15">
      <c r="A8" s="7">
        <v>4</v>
      </c>
      <c r="B8" s="10">
        <v>71</v>
      </c>
      <c r="C8" s="10">
        <v>90</v>
      </c>
      <c r="D8" s="10">
        <f>SUM(B8:C8)</f>
        <v>161</v>
      </c>
      <c r="E8" s="3"/>
      <c r="F8" s="7">
        <v>34</v>
      </c>
      <c r="G8" s="10">
        <v>104</v>
      </c>
      <c r="H8" s="10">
        <v>94</v>
      </c>
      <c r="I8" s="10">
        <f>SUM(G8:H8)</f>
        <v>198</v>
      </c>
      <c r="J8" s="3"/>
      <c r="K8" s="7">
        <v>64</v>
      </c>
      <c r="L8" s="10">
        <v>170</v>
      </c>
      <c r="M8" s="10">
        <v>211</v>
      </c>
      <c r="N8" s="10">
        <f>SUM(L8:M8)</f>
        <v>381</v>
      </c>
      <c r="O8" s="3"/>
      <c r="P8" s="7">
        <v>94</v>
      </c>
      <c r="Q8" s="10">
        <v>19</v>
      </c>
      <c r="R8" s="10">
        <v>48</v>
      </c>
      <c r="S8" s="10">
        <f>SUM(Q8:R8)</f>
        <v>67</v>
      </c>
      <c r="U8" s="17" t="s">
        <v>3</v>
      </c>
      <c r="V8" s="12">
        <f>SUM(V4:V7)</f>
        <v>12660</v>
      </c>
      <c r="W8" s="12">
        <f>SUM(W4:W7)</f>
        <v>14430</v>
      </c>
      <c r="X8" s="12">
        <f>SUM(X4:X7)</f>
        <v>27090</v>
      </c>
      <c r="Z8" s="4" t="s">
        <v>7</v>
      </c>
      <c r="AA8" s="10">
        <v>1263</v>
      </c>
      <c r="AB8" s="10">
        <v>2196</v>
      </c>
      <c r="AC8" s="10">
        <f>SUM(AA8:AB8)</f>
        <v>3459</v>
      </c>
      <c r="AE8" s="36"/>
      <c r="AF8" s="36"/>
    </row>
    <row r="9" spans="1:32" ht="17.25" customHeight="1" x14ac:dyDescent="0.15">
      <c r="A9" s="7"/>
      <c r="B9" s="11">
        <f>SUM(B4:B8)</f>
        <v>368</v>
      </c>
      <c r="C9" s="11">
        <f>SUM(C4:C8)</f>
        <v>369</v>
      </c>
      <c r="D9" s="11">
        <f>SUM(D4:D8)</f>
        <v>737</v>
      </c>
      <c r="E9" s="3"/>
      <c r="F9" s="7"/>
      <c r="G9" s="11">
        <f>SUM(G4:G8)</f>
        <v>566</v>
      </c>
      <c r="H9" s="11">
        <f>SUM(H4:H8)</f>
        <v>514</v>
      </c>
      <c r="I9" s="11">
        <f>SUM(I4:I8)</f>
        <v>1080</v>
      </c>
      <c r="J9" s="3"/>
      <c r="K9" s="7"/>
      <c r="L9" s="12">
        <f>SUM(L4:L8)</f>
        <v>735</v>
      </c>
      <c r="M9" s="12">
        <f>SUM(M4:M8)</f>
        <v>885</v>
      </c>
      <c r="N9" s="12">
        <f>SUM(N4:N8)</f>
        <v>1620</v>
      </c>
      <c r="O9" s="3"/>
      <c r="P9" s="7"/>
      <c r="Q9" s="11">
        <f>SUM(Q4:Q8)</f>
        <v>122</v>
      </c>
      <c r="R9" s="11">
        <f>SUM(R4:R8)</f>
        <v>336</v>
      </c>
      <c r="S9" s="11">
        <f>SUM(S4:S8)</f>
        <v>458</v>
      </c>
      <c r="U9" s="4" t="s">
        <v>8</v>
      </c>
      <c r="V9" s="15">
        <f>SUM(G21,G27,G33,G39,L9)</f>
        <v>4342</v>
      </c>
      <c r="W9" s="15">
        <f>SUM(H21,H27,H33,H39,M9)</f>
        <v>4290</v>
      </c>
      <c r="X9" s="18">
        <f t="shared" ref="X9:X20" si="0">SUM(V9:W9)</f>
        <v>8632</v>
      </c>
      <c r="Z9" s="9" t="s">
        <v>24</v>
      </c>
      <c r="AA9" s="11">
        <f>SUM(AA5:AA8)</f>
        <v>7465</v>
      </c>
      <c r="AB9" s="11">
        <f>SUM(AB5:AB8)</f>
        <v>8691</v>
      </c>
      <c r="AC9" s="11">
        <f>SUM(AC5:AC8)</f>
        <v>16156</v>
      </c>
    </row>
    <row r="10" spans="1:32" ht="17.25" customHeight="1" x14ac:dyDescent="0.15">
      <c r="A10" s="7">
        <v>5</v>
      </c>
      <c r="B10" s="10">
        <v>73</v>
      </c>
      <c r="C10" s="10">
        <v>84</v>
      </c>
      <c r="D10" s="10">
        <f>SUM(B10:C10)</f>
        <v>157</v>
      </c>
      <c r="E10" s="3"/>
      <c r="F10" s="7">
        <v>35</v>
      </c>
      <c r="G10" s="10">
        <v>103</v>
      </c>
      <c r="H10" s="10">
        <v>87</v>
      </c>
      <c r="I10" s="10">
        <f>SUM(G10:H10)</f>
        <v>190</v>
      </c>
      <c r="J10" s="3"/>
      <c r="K10" s="7">
        <v>65</v>
      </c>
      <c r="L10" s="10">
        <v>156</v>
      </c>
      <c r="M10" s="10">
        <v>229</v>
      </c>
      <c r="N10" s="10">
        <f>SUM(L10:M10)</f>
        <v>385</v>
      </c>
      <c r="O10" s="3"/>
      <c r="P10" s="7">
        <v>95</v>
      </c>
      <c r="Q10" s="10">
        <v>12</v>
      </c>
      <c r="R10" s="10">
        <v>24</v>
      </c>
      <c r="S10" s="10">
        <f>SUM(Q10:R10)</f>
        <v>36</v>
      </c>
      <c r="U10" s="4" t="s">
        <v>9</v>
      </c>
      <c r="V10" s="15">
        <f>SUM(G21,G27,G33,G39,L9,L15,L21,L27,L33,L39,Q9,Q15,Q21,Q27,Q33,Q39)</f>
        <v>8453</v>
      </c>
      <c r="W10" s="15">
        <f>SUM(H21,H27,H33,H39,M9,M15,M21,M27,M33,M39,R9,R15,R21,R27,R33,R39)</f>
        <v>10429</v>
      </c>
      <c r="X10" s="18">
        <f t="shared" si="0"/>
        <v>18882</v>
      </c>
      <c r="Z10" s="6" t="s">
        <v>28</v>
      </c>
    </row>
    <row r="11" spans="1:32" ht="17.25" customHeight="1" x14ac:dyDescent="0.15">
      <c r="A11" s="7">
        <v>6</v>
      </c>
      <c r="B11" s="10">
        <v>93</v>
      </c>
      <c r="C11" s="10">
        <v>96</v>
      </c>
      <c r="D11" s="10">
        <f>SUM(B11:C11)</f>
        <v>189</v>
      </c>
      <c r="E11" s="3"/>
      <c r="F11" s="7">
        <v>36</v>
      </c>
      <c r="G11" s="10">
        <v>108</v>
      </c>
      <c r="H11" s="10">
        <v>97</v>
      </c>
      <c r="I11" s="10">
        <f>SUM(G11:H11)</f>
        <v>205</v>
      </c>
      <c r="J11" s="3"/>
      <c r="K11" s="7">
        <v>66</v>
      </c>
      <c r="L11" s="10">
        <v>186</v>
      </c>
      <c r="M11" s="10">
        <v>234</v>
      </c>
      <c r="N11" s="10">
        <f>SUM(L11:M11)</f>
        <v>420</v>
      </c>
      <c r="O11" s="3"/>
      <c r="P11" s="7">
        <v>96</v>
      </c>
      <c r="Q11" s="10">
        <v>7</v>
      </c>
      <c r="R11" s="10">
        <v>22</v>
      </c>
      <c r="S11" s="10">
        <f>SUM(Q11:R11)</f>
        <v>29</v>
      </c>
      <c r="U11" s="4" t="s">
        <v>10</v>
      </c>
      <c r="V11" s="15">
        <f>SUM(,G33,G39,L9,L15,L21,L27,L33,L39,Q9,Q15,Q21,Q27,Q33,Q39)</f>
        <v>7153</v>
      </c>
      <c r="W11" s="15">
        <f>SUM(,H33,H39,M9,M15,M21,M27,M33,M39,R9,R15,R21,R27,R33,R39)</f>
        <v>9099</v>
      </c>
      <c r="X11" s="18">
        <f t="shared" si="0"/>
        <v>16252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32" ht="17.25" customHeight="1" x14ac:dyDescent="0.15">
      <c r="A12" s="7">
        <v>7</v>
      </c>
      <c r="B12" s="10">
        <v>81</v>
      </c>
      <c r="C12" s="10">
        <v>95</v>
      </c>
      <c r="D12" s="10">
        <f>SUM(B12:C12)</f>
        <v>176</v>
      </c>
      <c r="E12" s="3"/>
      <c r="F12" s="7">
        <v>37</v>
      </c>
      <c r="G12" s="10">
        <v>100</v>
      </c>
      <c r="H12" s="10">
        <v>106</v>
      </c>
      <c r="I12" s="10">
        <f>SUM(G12:H12)</f>
        <v>206</v>
      </c>
      <c r="J12" s="3"/>
      <c r="K12" s="7">
        <v>67</v>
      </c>
      <c r="L12" s="10">
        <v>165</v>
      </c>
      <c r="M12" s="10">
        <v>230</v>
      </c>
      <c r="N12" s="10">
        <f>SUM(L12:M12)</f>
        <v>395</v>
      </c>
      <c r="O12" s="3"/>
      <c r="P12" s="7">
        <v>97</v>
      </c>
      <c r="Q12" s="10">
        <v>9</v>
      </c>
      <c r="R12" s="10">
        <v>16</v>
      </c>
      <c r="S12" s="10">
        <f>SUM(Q12:R12)</f>
        <v>25</v>
      </c>
      <c r="U12" s="4" t="s">
        <v>11</v>
      </c>
      <c r="V12" s="15">
        <f>SUM(L9,L15,L21,L27,L33,L39,Q9,Q15,Q21,Q27,Q33,Q39)</f>
        <v>4846</v>
      </c>
      <c r="W12" s="15">
        <f>SUM(M9,M15,M21,M27,M33,M39,R9,R15,R21,R27,R33,R39)</f>
        <v>7024</v>
      </c>
      <c r="X12" s="18">
        <f t="shared" si="0"/>
        <v>11870</v>
      </c>
      <c r="Z12" s="4" t="s">
        <v>25</v>
      </c>
      <c r="AA12" s="10">
        <v>168</v>
      </c>
      <c r="AB12" s="10">
        <v>212</v>
      </c>
      <c r="AC12" s="10">
        <f>SUM(AA12:AB12)</f>
        <v>380</v>
      </c>
    </row>
    <row r="13" spans="1:32" ht="17.25" customHeight="1" x14ac:dyDescent="0.15">
      <c r="A13" s="7">
        <v>8</v>
      </c>
      <c r="B13" s="10">
        <v>76</v>
      </c>
      <c r="C13" s="10">
        <v>82</v>
      </c>
      <c r="D13" s="10">
        <f>SUM(B13:C13)</f>
        <v>158</v>
      </c>
      <c r="E13" s="3"/>
      <c r="F13" s="7">
        <v>38</v>
      </c>
      <c r="G13" s="10">
        <v>98</v>
      </c>
      <c r="H13" s="10">
        <v>121</v>
      </c>
      <c r="I13" s="10">
        <f>SUM(G13:H13)</f>
        <v>219</v>
      </c>
      <c r="J13" s="3"/>
      <c r="K13" s="7">
        <v>68</v>
      </c>
      <c r="L13" s="10">
        <v>165</v>
      </c>
      <c r="M13" s="10">
        <v>217</v>
      </c>
      <c r="N13" s="10">
        <f>SUM(L13:M13)</f>
        <v>382</v>
      </c>
      <c r="O13" s="3"/>
      <c r="P13" s="7">
        <v>98</v>
      </c>
      <c r="Q13" s="10">
        <v>1</v>
      </c>
      <c r="R13" s="10">
        <v>10</v>
      </c>
      <c r="S13" s="10">
        <f>SUM(Q13:R13)</f>
        <v>11</v>
      </c>
      <c r="U13" s="9" t="s">
        <v>12</v>
      </c>
      <c r="V13" s="12">
        <f>SUM(L15,L21,L27,L33,L39,Q9,Q15,Q21,Q27,Q33,Q39)</f>
        <v>4111</v>
      </c>
      <c r="W13" s="12">
        <f>SUM(M15,M21,M27,M33,M39,R9,R15,R21,R27,R33,R39)</f>
        <v>6139</v>
      </c>
      <c r="X13" s="12">
        <f t="shared" si="0"/>
        <v>10250</v>
      </c>
      <c r="Z13" s="26" t="s">
        <v>26</v>
      </c>
      <c r="AA13" s="10">
        <v>927</v>
      </c>
      <c r="AB13" s="10">
        <v>933</v>
      </c>
      <c r="AC13" s="10">
        <f>SUM(AA13:AB13)</f>
        <v>1860</v>
      </c>
    </row>
    <row r="14" spans="1:32" ht="17.25" customHeight="1" x14ac:dyDescent="0.15">
      <c r="A14" s="7">
        <v>9</v>
      </c>
      <c r="B14" s="10">
        <v>114</v>
      </c>
      <c r="C14" s="10">
        <v>84</v>
      </c>
      <c r="D14" s="10">
        <f>SUM(B14:C14)</f>
        <v>198</v>
      </c>
      <c r="E14" s="3"/>
      <c r="F14" s="7">
        <v>39</v>
      </c>
      <c r="G14" s="10">
        <v>97</v>
      </c>
      <c r="H14" s="10">
        <v>119</v>
      </c>
      <c r="I14" s="10">
        <f>SUM(G14:H14)</f>
        <v>216</v>
      </c>
      <c r="J14" s="3"/>
      <c r="K14" s="7">
        <v>69</v>
      </c>
      <c r="L14" s="10">
        <v>244</v>
      </c>
      <c r="M14" s="10">
        <v>259</v>
      </c>
      <c r="N14" s="10">
        <f>SUM(L14:M14)</f>
        <v>503</v>
      </c>
      <c r="O14" s="3"/>
      <c r="P14" s="7">
        <v>99</v>
      </c>
      <c r="Q14" s="10">
        <v>4</v>
      </c>
      <c r="R14" s="10">
        <v>10</v>
      </c>
      <c r="S14" s="10">
        <f>SUM(Q14:R14)</f>
        <v>14</v>
      </c>
      <c r="U14" s="4" t="s">
        <v>13</v>
      </c>
      <c r="V14" s="15">
        <f>SUM(L21,L27,L33,L39,Q9,Q15,Q21,Q27,Q33,Q39)</f>
        <v>3195</v>
      </c>
      <c r="W14" s="15">
        <f>SUM(M21,M27,M33,M39,R9,R15,R21,R27,R33,R39)</f>
        <v>4970</v>
      </c>
      <c r="X14" s="18">
        <f t="shared" si="0"/>
        <v>8165</v>
      </c>
      <c r="Z14" s="4" t="s">
        <v>48</v>
      </c>
      <c r="AA14" s="10">
        <v>255</v>
      </c>
      <c r="AB14" s="10">
        <v>323</v>
      </c>
      <c r="AC14" s="10">
        <f>SUM(AA14:AB14)</f>
        <v>578</v>
      </c>
      <c r="AE14" s="27"/>
      <c r="AF14" s="27"/>
    </row>
    <row r="15" spans="1:32" ht="17.25" customHeight="1" x14ac:dyDescent="0.15">
      <c r="A15" s="7"/>
      <c r="B15" s="11">
        <f>SUM(B10:B14)</f>
        <v>437</v>
      </c>
      <c r="C15" s="11">
        <f>SUM(C10:C14)</f>
        <v>441</v>
      </c>
      <c r="D15" s="11">
        <f>SUM(D10:D14)</f>
        <v>878</v>
      </c>
      <c r="E15" s="3"/>
      <c r="F15" s="7"/>
      <c r="G15" s="11">
        <f>SUM(G10:G14)</f>
        <v>506</v>
      </c>
      <c r="H15" s="11">
        <f>SUM(H10:H14)</f>
        <v>530</v>
      </c>
      <c r="I15" s="11">
        <f>SUM(I10:I14)</f>
        <v>1036</v>
      </c>
      <c r="J15" s="3"/>
      <c r="K15" s="7"/>
      <c r="L15" s="11">
        <f>SUM(L10:L14)</f>
        <v>916</v>
      </c>
      <c r="M15" s="11">
        <f>SUM(M10:M14)</f>
        <v>1169</v>
      </c>
      <c r="N15" s="11">
        <f>SUM(N10:N14)</f>
        <v>2085</v>
      </c>
      <c r="O15" s="3"/>
      <c r="P15" s="7"/>
      <c r="Q15" s="11">
        <f>SUM(Q10:Q14)</f>
        <v>33</v>
      </c>
      <c r="R15" s="11">
        <f>SUM(R10:R14)</f>
        <v>82</v>
      </c>
      <c r="S15" s="11">
        <f>SUM(S10:S14)</f>
        <v>115</v>
      </c>
      <c r="U15" s="4" t="s">
        <v>14</v>
      </c>
      <c r="V15" s="15">
        <f>SUM(L27,L33,L39,Q9,Q15,Q21,Q27,Q33,Q39)</f>
        <v>2148</v>
      </c>
      <c r="W15" s="15">
        <f>SUM(M27,M33,M39,R9,R15,R21,R27,R33,R39)</f>
        <v>3590</v>
      </c>
      <c r="X15" s="18">
        <f t="shared" si="0"/>
        <v>5738</v>
      </c>
      <c r="Z15" s="4" t="s">
        <v>7</v>
      </c>
      <c r="AA15" s="10">
        <v>263</v>
      </c>
      <c r="AB15" s="10">
        <v>416</v>
      </c>
      <c r="AC15" s="10">
        <f>SUM(AA15:AB15)</f>
        <v>679</v>
      </c>
      <c r="AE15" s="36"/>
      <c r="AF15" s="36"/>
    </row>
    <row r="16" spans="1:32" ht="17.25" customHeight="1" x14ac:dyDescent="0.15">
      <c r="A16" s="7">
        <v>10</v>
      </c>
      <c r="B16" s="10">
        <v>97</v>
      </c>
      <c r="C16" s="10">
        <v>88</v>
      </c>
      <c r="D16" s="10">
        <f>SUM(B16:C16)</f>
        <v>185</v>
      </c>
      <c r="E16" s="3"/>
      <c r="F16" s="7">
        <v>40</v>
      </c>
      <c r="G16" s="10">
        <v>90</v>
      </c>
      <c r="H16" s="10">
        <v>92</v>
      </c>
      <c r="I16" s="10">
        <f>SUM(G16:H16)</f>
        <v>182</v>
      </c>
      <c r="J16" s="3"/>
      <c r="K16" s="7">
        <v>70</v>
      </c>
      <c r="L16" s="10">
        <v>185</v>
      </c>
      <c r="M16" s="10">
        <v>254</v>
      </c>
      <c r="N16" s="10">
        <f>SUM(L16:M16)</f>
        <v>439</v>
      </c>
      <c r="O16" s="3"/>
      <c r="P16" s="7">
        <v>100</v>
      </c>
      <c r="Q16" s="10">
        <v>0</v>
      </c>
      <c r="R16" s="10">
        <v>4</v>
      </c>
      <c r="S16" s="10">
        <f>SUM(Q16:R16)</f>
        <v>4</v>
      </c>
      <c r="U16" s="4" t="s">
        <v>15</v>
      </c>
      <c r="V16" s="15">
        <f>SUM(L33,L39,Q9,Q15,Q21,Q27,Q33,Q39)</f>
        <v>1129</v>
      </c>
      <c r="W16" s="15">
        <f>SUM(M33,M39,R9,R15,R21,R27,R33,R39)</f>
        <v>2206</v>
      </c>
      <c r="X16" s="18">
        <f t="shared" si="0"/>
        <v>3335</v>
      </c>
      <c r="Z16" s="9" t="s">
        <v>24</v>
      </c>
      <c r="AA16" s="11">
        <f>SUM(AA12:AA15)</f>
        <v>1613</v>
      </c>
      <c r="AB16" s="11">
        <f>SUM(AB12:AB15)</f>
        <v>1884</v>
      </c>
      <c r="AC16" s="11">
        <f>SUM(AC12:AC15)</f>
        <v>3497</v>
      </c>
    </row>
    <row r="17" spans="1:32" ht="17.25" customHeight="1" x14ac:dyDescent="0.15">
      <c r="A17" s="7">
        <v>11</v>
      </c>
      <c r="B17" s="10">
        <v>98</v>
      </c>
      <c r="C17" s="10">
        <v>93</v>
      </c>
      <c r="D17" s="10">
        <f>SUM(B17:C17)</f>
        <v>191</v>
      </c>
      <c r="E17" s="3"/>
      <c r="F17" s="7">
        <v>41</v>
      </c>
      <c r="G17" s="10">
        <v>94</v>
      </c>
      <c r="H17" s="10">
        <v>80</v>
      </c>
      <c r="I17" s="10">
        <f>SUM(G17:H17)</f>
        <v>174</v>
      </c>
      <c r="J17" s="3"/>
      <c r="K17" s="7">
        <v>71</v>
      </c>
      <c r="L17" s="10">
        <v>210</v>
      </c>
      <c r="M17" s="10">
        <v>278</v>
      </c>
      <c r="N17" s="10">
        <f>SUM(L17:M17)</f>
        <v>488</v>
      </c>
      <c r="O17" s="3"/>
      <c r="P17" s="7">
        <v>101</v>
      </c>
      <c r="Q17" s="10">
        <v>0</v>
      </c>
      <c r="R17" s="10">
        <v>2</v>
      </c>
      <c r="S17" s="10">
        <f>SUM(Q17:R17)</f>
        <v>2</v>
      </c>
      <c r="U17" s="4" t="s">
        <v>16</v>
      </c>
      <c r="V17" s="15">
        <f>SUM(L39,Q9,Q15,Q21,Q27,Q33,Q39)</f>
        <v>477</v>
      </c>
      <c r="W17" s="15">
        <f>SUM(M39,R9,R15,R21,R27,R33,R39)</f>
        <v>1085</v>
      </c>
      <c r="X17" s="18">
        <f t="shared" si="0"/>
        <v>1562</v>
      </c>
      <c r="Z17" s="6" t="s">
        <v>29</v>
      </c>
    </row>
    <row r="18" spans="1:32" ht="17.25" customHeight="1" x14ac:dyDescent="0.15">
      <c r="A18" s="7">
        <v>12</v>
      </c>
      <c r="B18" s="10">
        <v>125</v>
      </c>
      <c r="C18" s="10">
        <v>106</v>
      </c>
      <c r="D18" s="10">
        <f>SUM(B18:C18)</f>
        <v>231</v>
      </c>
      <c r="E18" s="3"/>
      <c r="F18" s="7">
        <v>42</v>
      </c>
      <c r="G18" s="10">
        <v>103</v>
      </c>
      <c r="H18" s="10">
        <v>136</v>
      </c>
      <c r="I18" s="10">
        <f>SUM(G18:H18)</f>
        <v>239</v>
      </c>
      <c r="J18" s="3"/>
      <c r="K18" s="7">
        <v>72</v>
      </c>
      <c r="L18" s="10">
        <v>199</v>
      </c>
      <c r="M18" s="10">
        <v>281</v>
      </c>
      <c r="N18" s="13">
        <f>SUM(L18:M18)</f>
        <v>480</v>
      </c>
      <c r="O18" s="3"/>
      <c r="P18" s="7">
        <v>102</v>
      </c>
      <c r="Q18" s="10">
        <v>0</v>
      </c>
      <c r="R18" s="10">
        <v>5</v>
      </c>
      <c r="S18" s="10">
        <f>SUM(Q18:R18)</f>
        <v>5</v>
      </c>
      <c r="U18" s="4" t="s">
        <v>17</v>
      </c>
      <c r="V18" s="15">
        <f>SUM(Q9,Q15,Q21,Q27,Q33,Q39)</f>
        <v>155</v>
      </c>
      <c r="W18" s="15">
        <f>SUM(R9,R15,R21,R27,R33,R39)</f>
        <v>433</v>
      </c>
      <c r="X18" s="18">
        <f t="shared" si="0"/>
        <v>588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32" ht="17.25" customHeight="1" x14ac:dyDescent="0.15">
      <c r="A19" s="7">
        <v>13</v>
      </c>
      <c r="B19" s="10">
        <v>135</v>
      </c>
      <c r="C19" s="10">
        <v>88</v>
      </c>
      <c r="D19" s="10">
        <f>SUM(B19:C19)</f>
        <v>223</v>
      </c>
      <c r="E19" s="3"/>
      <c r="F19" s="7">
        <v>43</v>
      </c>
      <c r="G19" s="10">
        <v>113</v>
      </c>
      <c r="H19" s="10">
        <v>125</v>
      </c>
      <c r="I19" s="10">
        <f>SUM(G19:H19)</f>
        <v>238</v>
      </c>
      <c r="J19" s="3"/>
      <c r="K19" s="7">
        <v>73</v>
      </c>
      <c r="L19" s="10">
        <v>227</v>
      </c>
      <c r="M19" s="10">
        <v>285</v>
      </c>
      <c r="N19" s="10">
        <f>SUM(L19:M19)</f>
        <v>512</v>
      </c>
      <c r="O19" s="3"/>
      <c r="P19" s="7">
        <v>103</v>
      </c>
      <c r="Q19" s="10">
        <v>0</v>
      </c>
      <c r="R19" s="10">
        <v>1</v>
      </c>
      <c r="S19" s="10">
        <f>SUM(Q19:R19)</f>
        <v>1</v>
      </c>
      <c r="U19" s="4" t="s">
        <v>18</v>
      </c>
      <c r="V19" s="15">
        <f>SUM(Q15,Q21,Q27,Q33,Q39)</f>
        <v>33</v>
      </c>
      <c r="W19" s="15">
        <f>SUM(R15,R21,R27,R33,R39)</f>
        <v>97</v>
      </c>
      <c r="X19" s="18">
        <f t="shared" si="0"/>
        <v>130</v>
      </c>
      <c r="Z19" s="4" t="s">
        <v>25</v>
      </c>
      <c r="AA19" s="10">
        <v>247</v>
      </c>
      <c r="AB19" s="10">
        <v>250</v>
      </c>
      <c r="AC19" s="10">
        <f>SUM(AA19:AB19)</f>
        <v>497</v>
      </c>
    </row>
    <row r="20" spans="1:32" ht="17.25" customHeight="1" x14ac:dyDescent="0.15">
      <c r="A20" s="7">
        <v>14</v>
      </c>
      <c r="B20" s="10">
        <v>104</v>
      </c>
      <c r="C20" s="10">
        <v>109</v>
      </c>
      <c r="D20" s="10">
        <f>SUM(B20:C20)</f>
        <v>213</v>
      </c>
      <c r="E20" s="3"/>
      <c r="F20" s="7">
        <v>44</v>
      </c>
      <c r="G20" s="10">
        <v>132</v>
      </c>
      <c r="H20" s="10">
        <v>99</v>
      </c>
      <c r="I20" s="10">
        <f>SUM(G20:H20)</f>
        <v>231</v>
      </c>
      <c r="J20" s="3"/>
      <c r="K20" s="7">
        <v>74</v>
      </c>
      <c r="L20" s="10">
        <v>226</v>
      </c>
      <c r="M20" s="10">
        <v>282</v>
      </c>
      <c r="N20" s="10">
        <f>SUM(L20:M20)</f>
        <v>508</v>
      </c>
      <c r="O20" s="3"/>
      <c r="P20" s="7">
        <v>104</v>
      </c>
      <c r="Q20" s="10">
        <v>0</v>
      </c>
      <c r="R20" s="10">
        <v>1</v>
      </c>
      <c r="S20" s="10">
        <f>SUM(Q20:R20)</f>
        <v>1</v>
      </c>
      <c r="U20" s="4" t="s">
        <v>19</v>
      </c>
      <c r="V20" s="15">
        <f>SUM(Q21,Q27,Q33,Q39)</f>
        <v>0</v>
      </c>
      <c r="W20" s="15">
        <f>SUM(R21,R27,R33,R39)</f>
        <v>15</v>
      </c>
      <c r="X20" s="18">
        <f t="shared" si="0"/>
        <v>15</v>
      </c>
      <c r="Z20" s="26" t="s">
        <v>26</v>
      </c>
      <c r="AA20" s="10">
        <v>1327</v>
      </c>
      <c r="AB20" s="10">
        <v>1207</v>
      </c>
      <c r="AC20" s="10">
        <f>SUM(AA20:AB20)</f>
        <v>2534</v>
      </c>
    </row>
    <row r="21" spans="1:32" ht="17.25" customHeight="1" x14ac:dyDescent="0.15">
      <c r="A21" s="7"/>
      <c r="B21" s="11">
        <f>SUM(B16:B20)</f>
        <v>559</v>
      </c>
      <c r="C21" s="11">
        <f>SUM(C16:C20)</f>
        <v>484</v>
      </c>
      <c r="D21" s="11">
        <f>SUM(D16:D20)</f>
        <v>1043</v>
      </c>
      <c r="E21" s="3"/>
      <c r="F21" s="7"/>
      <c r="G21" s="11">
        <f>SUM(G16:G20)</f>
        <v>532</v>
      </c>
      <c r="H21" s="11">
        <f>SUM(H16:H20)</f>
        <v>532</v>
      </c>
      <c r="I21" s="11">
        <f>SUM(I16:I20)</f>
        <v>1064</v>
      </c>
      <c r="J21" s="3"/>
      <c r="K21" s="7"/>
      <c r="L21" s="12">
        <f>SUM(L16:L20)</f>
        <v>1047</v>
      </c>
      <c r="M21" s="12">
        <f>SUM(M16:M20)</f>
        <v>1380</v>
      </c>
      <c r="N21" s="12">
        <f>SUM(N16:N20)</f>
        <v>2427</v>
      </c>
      <c r="O21" s="24"/>
      <c r="P21" s="7"/>
      <c r="Q21" s="11">
        <f>SUM(Q16:Q20)</f>
        <v>0</v>
      </c>
      <c r="R21" s="11">
        <f>SUM(R16:R20)</f>
        <v>13</v>
      </c>
      <c r="S21" s="11">
        <f>SUM(S16:S20)</f>
        <v>13</v>
      </c>
      <c r="Z21" s="4" t="s">
        <v>48</v>
      </c>
      <c r="AA21" s="10">
        <v>307</v>
      </c>
      <c r="AB21" s="10">
        <v>401</v>
      </c>
      <c r="AC21" s="10">
        <f>SUM(AA21:AB21)</f>
        <v>708</v>
      </c>
      <c r="AE21" s="27"/>
      <c r="AF21" s="27"/>
    </row>
    <row r="22" spans="1:32" ht="17.25" customHeight="1" x14ac:dyDescent="0.15">
      <c r="A22" s="7">
        <v>15</v>
      </c>
      <c r="B22" s="10">
        <v>119</v>
      </c>
      <c r="C22" s="10">
        <v>107</v>
      </c>
      <c r="D22" s="10">
        <f>SUM(B22:C22)</f>
        <v>226</v>
      </c>
      <c r="E22" s="3"/>
      <c r="F22" s="7">
        <v>45</v>
      </c>
      <c r="G22" s="10">
        <v>139</v>
      </c>
      <c r="H22" s="10">
        <v>162</v>
      </c>
      <c r="I22" s="10">
        <f>SUM(G22:H22)</f>
        <v>301</v>
      </c>
      <c r="J22" s="3"/>
      <c r="K22" s="7">
        <v>75</v>
      </c>
      <c r="L22" s="10">
        <v>213</v>
      </c>
      <c r="M22" s="10">
        <v>298</v>
      </c>
      <c r="N22" s="10">
        <f>SUM(L22:M22)</f>
        <v>511</v>
      </c>
      <c r="O22" s="3"/>
      <c r="P22" s="7">
        <v>105</v>
      </c>
      <c r="Q22" s="10">
        <v>0</v>
      </c>
      <c r="R22" s="10">
        <v>0</v>
      </c>
      <c r="S22" s="10">
        <f>SUM(Q22:R22)</f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374</v>
      </c>
      <c r="AB22" s="10">
        <v>583</v>
      </c>
      <c r="AC22" s="10">
        <f>SUM(AA22:AB22)</f>
        <v>957</v>
      </c>
      <c r="AE22" s="36"/>
      <c r="AF22" s="36"/>
    </row>
    <row r="23" spans="1:32" ht="17.25" customHeight="1" x14ac:dyDescent="0.15">
      <c r="A23" s="7">
        <v>16</v>
      </c>
      <c r="B23" s="10">
        <v>132</v>
      </c>
      <c r="C23" s="10">
        <v>104</v>
      </c>
      <c r="D23" s="10">
        <f>SUM(B23:C23)</f>
        <v>236</v>
      </c>
      <c r="E23" s="3"/>
      <c r="F23" s="7">
        <v>46</v>
      </c>
      <c r="G23" s="10">
        <v>141</v>
      </c>
      <c r="H23" s="10">
        <v>141</v>
      </c>
      <c r="I23" s="10">
        <f>SUM(G23:H23)</f>
        <v>282</v>
      </c>
      <c r="J23" s="3"/>
      <c r="K23" s="7">
        <v>76</v>
      </c>
      <c r="L23" s="10">
        <v>225</v>
      </c>
      <c r="M23" s="10">
        <v>304</v>
      </c>
      <c r="N23" s="10">
        <f>SUM(L23:M23)</f>
        <v>529</v>
      </c>
      <c r="O23" s="3"/>
      <c r="P23" s="7">
        <v>106</v>
      </c>
      <c r="Q23" s="10">
        <v>0</v>
      </c>
      <c r="R23" s="10">
        <v>1</v>
      </c>
      <c r="S23" s="10">
        <f>SUM(Q23:R23)</f>
        <v>1</v>
      </c>
      <c r="U23" s="4" t="s">
        <v>4</v>
      </c>
      <c r="V23" s="19">
        <f>V4/$V$8*100</f>
        <v>10.774091627172195</v>
      </c>
      <c r="W23" s="19">
        <f>W4/$W$8*100</f>
        <v>8.9674289674289671</v>
      </c>
      <c r="X23" s="19">
        <f>X4/$X$8*100</f>
        <v>9.8117386489479514</v>
      </c>
      <c r="Z23" s="9" t="s">
        <v>24</v>
      </c>
      <c r="AA23" s="11">
        <f>SUM(AA19:AA22)</f>
        <v>2255</v>
      </c>
      <c r="AB23" s="11">
        <f>SUM(AB19:AB22)</f>
        <v>2441</v>
      </c>
      <c r="AC23" s="11">
        <f>SUM(AC19:AC22)</f>
        <v>4696</v>
      </c>
    </row>
    <row r="24" spans="1:32" ht="17.25" customHeight="1" x14ac:dyDescent="0.15">
      <c r="A24" s="7">
        <v>17</v>
      </c>
      <c r="B24" s="10">
        <v>143</v>
      </c>
      <c r="C24" s="10">
        <v>107</v>
      </c>
      <c r="D24" s="10">
        <f>SUM(B24:C24)</f>
        <v>250</v>
      </c>
      <c r="E24" s="3"/>
      <c r="F24" s="7">
        <v>47</v>
      </c>
      <c r="G24" s="10">
        <v>167</v>
      </c>
      <c r="H24" s="10">
        <v>159</v>
      </c>
      <c r="I24" s="10">
        <f>SUM(G24:H24)</f>
        <v>326</v>
      </c>
      <c r="J24" s="3"/>
      <c r="K24" s="7">
        <v>77</v>
      </c>
      <c r="L24" s="10">
        <v>209</v>
      </c>
      <c r="M24" s="10">
        <v>271</v>
      </c>
      <c r="N24" s="10">
        <f>SUM(L24:M24)</f>
        <v>480</v>
      </c>
      <c r="O24" s="3"/>
      <c r="P24" s="7">
        <v>107</v>
      </c>
      <c r="Q24" s="10">
        <v>0</v>
      </c>
      <c r="R24" s="10">
        <v>0</v>
      </c>
      <c r="S24" s="10">
        <f>SUM(Q24:R24)</f>
        <v>0</v>
      </c>
      <c r="U24" s="4" t="s">
        <v>5</v>
      </c>
      <c r="V24" s="19">
        <f>V5/$V$8*100</f>
        <v>56.75355450236966</v>
      </c>
      <c r="W24" s="19">
        <f>W5/$W$8*100</f>
        <v>48.489258489258489</v>
      </c>
      <c r="X24" s="19">
        <f>X5/$X$8*100</f>
        <v>52.351421188630489</v>
      </c>
      <c r="Z24" s="6" t="s">
        <v>30</v>
      </c>
    </row>
    <row r="25" spans="1:32" ht="17.25" customHeight="1" x14ac:dyDescent="0.15">
      <c r="A25" s="7">
        <v>18</v>
      </c>
      <c r="B25" s="10">
        <v>150</v>
      </c>
      <c r="C25" s="10">
        <v>129</v>
      </c>
      <c r="D25" s="10">
        <f>SUM(B25:C25)</f>
        <v>279</v>
      </c>
      <c r="E25" s="3"/>
      <c r="F25" s="7">
        <v>48</v>
      </c>
      <c r="G25" s="10">
        <v>159</v>
      </c>
      <c r="H25" s="10">
        <v>182</v>
      </c>
      <c r="I25" s="10">
        <f>SUM(G25:H25)</f>
        <v>341</v>
      </c>
      <c r="J25" s="3"/>
      <c r="K25" s="7">
        <v>78</v>
      </c>
      <c r="L25" s="10">
        <v>194</v>
      </c>
      <c r="M25" s="10">
        <v>260</v>
      </c>
      <c r="N25" s="10">
        <f>SUM(L25:M25)</f>
        <v>454</v>
      </c>
      <c r="O25" s="3"/>
      <c r="P25" s="7">
        <v>108</v>
      </c>
      <c r="Q25" s="10">
        <v>0</v>
      </c>
      <c r="R25" s="10">
        <v>0</v>
      </c>
      <c r="S25" s="10">
        <f>SUM(Q25:R25)</f>
        <v>0</v>
      </c>
      <c r="U25" s="8" t="s">
        <v>6</v>
      </c>
      <c r="V25" s="19">
        <f>V6/$V$8*100</f>
        <v>15.505529225908374</v>
      </c>
      <c r="W25" s="19">
        <f>W6/$W$8*100</f>
        <v>17.664587664587664</v>
      </c>
      <c r="X25" s="19">
        <f>X6/$X$8*100</f>
        <v>16.655592469545958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32" ht="17.25" customHeight="1" x14ac:dyDescent="0.15">
      <c r="A26" s="7">
        <v>19</v>
      </c>
      <c r="B26" s="10">
        <v>111</v>
      </c>
      <c r="C26" s="10">
        <v>144</v>
      </c>
      <c r="D26" s="10">
        <f>SUM(B26:C26)</f>
        <v>255</v>
      </c>
      <c r="E26" s="3"/>
      <c r="F26" s="7">
        <v>49</v>
      </c>
      <c r="G26" s="10">
        <v>162</v>
      </c>
      <c r="H26" s="10">
        <v>154</v>
      </c>
      <c r="I26" s="10">
        <f>SUM(G26:H26)</f>
        <v>316</v>
      </c>
      <c r="J26" s="3"/>
      <c r="K26" s="7">
        <v>79</v>
      </c>
      <c r="L26" s="10">
        <v>178</v>
      </c>
      <c r="M26" s="10">
        <v>251</v>
      </c>
      <c r="N26" s="10">
        <f>SUM(L26:M26)</f>
        <v>429</v>
      </c>
      <c r="O26" s="3"/>
      <c r="P26" s="7">
        <v>109</v>
      </c>
      <c r="Q26" s="10">
        <v>0</v>
      </c>
      <c r="R26" s="10">
        <v>1</v>
      </c>
      <c r="S26" s="10">
        <f>SUM(Q26:R26)</f>
        <v>1</v>
      </c>
      <c r="U26" s="4" t="s">
        <v>7</v>
      </c>
      <c r="V26" s="19">
        <f>V7/$V$8*100</f>
        <v>16.966824644549764</v>
      </c>
      <c r="W26" s="19">
        <f>W7/$W$8*100</f>
        <v>24.878724878724878</v>
      </c>
      <c r="X26" s="19">
        <f>X7/$X$8*100</f>
        <v>21.181247692875598</v>
      </c>
      <c r="Z26" s="4" t="s">
        <v>25</v>
      </c>
      <c r="AA26" s="10">
        <v>139</v>
      </c>
      <c r="AB26" s="10">
        <v>116</v>
      </c>
      <c r="AC26" s="10">
        <f>SUM(AA26:AB26)</f>
        <v>255</v>
      </c>
    </row>
    <row r="27" spans="1:32" ht="17.25" customHeight="1" x14ac:dyDescent="0.15">
      <c r="A27" s="7"/>
      <c r="B27" s="11">
        <f>SUM(B22:B26)</f>
        <v>655</v>
      </c>
      <c r="C27" s="11">
        <f>SUM(C22:C26)</f>
        <v>591</v>
      </c>
      <c r="D27" s="11">
        <f>SUM(D22:D26)</f>
        <v>1246</v>
      </c>
      <c r="E27" s="3"/>
      <c r="F27" s="7"/>
      <c r="G27" s="11">
        <f>SUM(G22:G26)</f>
        <v>768</v>
      </c>
      <c r="H27" s="11">
        <f>SUM(H22:H26)</f>
        <v>798</v>
      </c>
      <c r="I27" s="11">
        <f>SUM(I22:I26)</f>
        <v>1566</v>
      </c>
      <c r="J27" s="3"/>
      <c r="K27" s="7"/>
      <c r="L27" s="11">
        <f>SUM(L22:L26)</f>
        <v>1019</v>
      </c>
      <c r="M27" s="11">
        <f>SUM(M22:M26)</f>
        <v>1384</v>
      </c>
      <c r="N27" s="11">
        <f>SUM(N22:N26)</f>
        <v>2403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745</v>
      </c>
      <c r="AB27" s="10">
        <v>671</v>
      </c>
      <c r="AC27" s="10">
        <f>SUM(AA27:AB27)</f>
        <v>1416</v>
      </c>
    </row>
    <row r="28" spans="1:32" ht="17.25" customHeight="1" x14ac:dyDescent="0.15">
      <c r="A28" s="7">
        <v>20</v>
      </c>
      <c r="B28" s="10">
        <v>101</v>
      </c>
      <c r="C28" s="10">
        <v>127</v>
      </c>
      <c r="D28" s="10">
        <f>SUM(B28:C28)</f>
        <v>228</v>
      </c>
      <c r="E28" s="3"/>
      <c r="F28" s="7">
        <v>50</v>
      </c>
      <c r="G28" s="10">
        <v>190</v>
      </c>
      <c r="H28" s="10">
        <v>176</v>
      </c>
      <c r="I28" s="10">
        <f>SUM(G28:H28)</f>
        <v>366</v>
      </c>
      <c r="J28" s="3"/>
      <c r="K28" s="7">
        <v>80</v>
      </c>
      <c r="L28" s="10">
        <v>154</v>
      </c>
      <c r="M28" s="10">
        <v>248</v>
      </c>
      <c r="N28" s="10">
        <f>SUM(L28:M28)</f>
        <v>402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34.296998420221172</v>
      </c>
      <c r="W28" s="19">
        <f t="shared" ref="W28:W39" si="2">W9/$W$8*100</f>
        <v>29.72972972972973</v>
      </c>
      <c r="X28" s="19">
        <f t="shared" ref="X28:X39" si="3">X9/$X$8*100</f>
        <v>31.864156515319308</v>
      </c>
      <c r="Z28" s="4" t="s">
        <v>48</v>
      </c>
      <c r="AA28" s="10">
        <v>195</v>
      </c>
      <c r="AB28" s="10">
        <v>232</v>
      </c>
      <c r="AC28" s="10">
        <f>SUM(AA28:AB28)</f>
        <v>427</v>
      </c>
      <c r="AE28" s="27"/>
      <c r="AF28" s="27"/>
    </row>
    <row r="29" spans="1:32" ht="17.25" customHeight="1" x14ac:dyDescent="0.15">
      <c r="A29" s="7">
        <v>21</v>
      </c>
      <c r="B29" s="10">
        <v>102</v>
      </c>
      <c r="C29" s="10">
        <v>124</v>
      </c>
      <c r="D29" s="10">
        <f>SUM(B29:C29)</f>
        <v>226</v>
      </c>
      <c r="E29" s="3"/>
      <c r="F29" s="7">
        <v>51</v>
      </c>
      <c r="G29" s="10">
        <v>174</v>
      </c>
      <c r="H29" s="10">
        <v>180</v>
      </c>
      <c r="I29" s="10">
        <f>SUM(G29:H29)</f>
        <v>354</v>
      </c>
      <c r="J29" s="3"/>
      <c r="K29" s="7">
        <v>81</v>
      </c>
      <c r="L29" s="10">
        <v>176</v>
      </c>
      <c r="M29" s="10">
        <v>278</v>
      </c>
      <c r="N29" s="10">
        <f>SUM(L29:M29)</f>
        <v>454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66.769352290679308</v>
      </c>
      <c r="W29" s="19">
        <f t="shared" si="2"/>
        <v>72.273042273042279</v>
      </c>
      <c r="X29" s="19">
        <f t="shared" si="3"/>
        <v>69.700996677740861</v>
      </c>
      <c r="Z29" s="4" t="s">
        <v>7</v>
      </c>
      <c r="AA29" s="10">
        <v>248</v>
      </c>
      <c r="AB29" s="10">
        <v>395</v>
      </c>
      <c r="AC29" s="10">
        <f>SUM(AA29:AB29)</f>
        <v>643</v>
      </c>
      <c r="AE29" s="36"/>
      <c r="AF29" s="36"/>
    </row>
    <row r="30" spans="1:32" ht="17.25" customHeight="1" x14ac:dyDescent="0.15">
      <c r="A30" s="7">
        <v>22</v>
      </c>
      <c r="B30" s="10">
        <v>138</v>
      </c>
      <c r="C30" s="10">
        <v>112</v>
      </c>
      <c r="D30" s="10">
        <f>SUM(B30:C30)</f>
        <v>250</v>
      </c>
      <c r="E30" s="3"/>
      <c r="F30" s="7">
        <v>52</v>
      </c>
      <c r="G30" s="10">
        <v>199</v>
      </c>
      <c r="H30" s="10">
        <v>181</v>
      </c>
      <c r="I30" s="10">
        <f>SUM(G30:H30)</f>
        <v>380</v>
      </c>
      <c r="J30" s="3"/>
      <c r="K30" s="7">
        <v>82</v>
      </c>
      <c r="L30" s="10">
        <v>121</v>
      </c>
      <c r="M30" s="10">
        <v>207</v>
      </c>
      <c r="N30" s="10">
        <f>SUM(L30:M30)</f>
        <v>328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56.500789889415479</v>
      </c>
      <c r="W30" s="19">
        <f t="shared" si="2"/>
        <v>63.056133056133056</v>
      </c>
      <c r="X30" s="19">
        <f t="shared" si="3"/>
        <v>59.992617201919529</v>
      </c>
      <c r="Z30" s="9" t="s">
        <v>24</v>
      </c>
      <c r="AA30" s="11">
        <f>SUM(AA26:AA29)</f>
        <v>1327</v>
      </c>
      <c r="AB30" s="11">
        <f>SUM(AB26:AB29)</f>
        <v>1414</v>
      </c>
      <c r="AC30" s="11">
        <f>SUM(AC26:AC29)</f>
        <v>2741</v>
      </c>
    </row>
    <row r="31" spans="1:32" ht="17.25" customHeight="1" x14ac:dyDescent="0.15">
      <c r="A31" s="7">
        <v>23</v>
      </c>
      <c r="B31" s="10">
        <v>110</v>
      </c>
      <c r="C31" s="10">
        <v>120</v>
      </c>
      <c r="D31" s="10">
        <f>SUM(B31:C31)</f>
        <v>230</v>
      </c>
      <c r="E31" s="3"/>
      <c r="F31" s="7">
        <v>53</v>
      </c>
      <c r="G31" s="10">
        <v>225</v>
      </c>
      <c r="H31" s="10">
        <v>179</v>
      </c>
      <c r="I31" s="10">
        <f>SUM(G31:H31)</f>
        <v>404</v>
      </c>
      <c r="J31" s="3"/>
      <c r="K31" s="7">
        <v>83</v>
      </c>
      <c r="L31" s="10">
        <v>103</v>
      </c>
      <c r="M31" s="10">
        <v>209</v>
      </c>
      <c r="N31" s="10">
        <f>SUM(L31:M31)</f>
        <v>312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38.2780410742496</v>
      </c>
      <c r="W31" s="19">
        <f t="shared" si="2"/>
        <v>48.676368676368675</v>
      </c>
      <c r="X31" s="19">
        <f t="shared" si="3"/>
        <v>43.816906607604281</v>
      </c>
      <c r="Z31" s="6"/>
      <c r="AA31" s="28"/>
      <c r="AB31" s="31"/>
      <c r="AC31" s="31"/>
    </row>
    <row r="32" spans="1:32" ht="17.25" customHeight="1" x14ac:dyDescent="0.15">
      <c r="A32" s="7">
        <v>24</v>
      </c>
      <c r="B32" s="10">
        <v>96</v>
      </c>
      <c r="C32" s="10">
        <v>86</v>
      </c>
      <c r="D32" s="10">
        <f>SUM(B32:C32)</f>
        <v>182</v>
      </c>
      <c r="E32" s="3"/>
      <c r="F32" s="7">
        <v>54</v>
      </c>
      <c r="G32" s="10">
        <v>222</v>
      </c>
      <c r="H32" s="10">
        <v>220</v>
      </c>
      <c r="I32" s="10">
        <f>SUM(G32:H32)</f>
        <v>442</v>
      </c>
      <c r="J32" s="3"/>
      <c r="K32" s="7">
        <v>84</v>
      </c>
      <c r="L32" s="10">
        <v>98</v>
      </c>
      <c r="M32" s="10">
        <v>179</v>
      </c>
      <c r="N32" s="10">
        <f>SUM(L32:M32)</f>
        <v>277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32.472353870458136</v>
      </c>
      <c r="W32" s="20">
        <f t="shared" si="2"/>
        <v>42.543312543312545</v>
      </c>
      <c r="X32" s="20">
        <f t="shared" si="3"/>
        <v>37.836840162421559</v>
      </c>
      <c r="Z32" s="6"/>
      <c r="AA32" s="35"/>
      <c r="AB32" s="31"/>
      <c r="AC32" s="31"/>
    </row>
    <row r="33" spans="1:32" ht="17.25" customHeight="1" x14ac:dyDescent="0.15">
      <c r="A33" s="7"/>
      <c r="B33" s="11">
        <f>SUM(B28:B32)</f>
        <v>547</v>
      </c>
      <c r="C33" s="11">
        <f>SUM(C28:C32)</f>
        <v>569</v>
      </c>
      <c r="D33" s="11">
        <f>SUM(D28:D32)</f>
        <v>1116</v>
      </c>
      <c r="E33" s="3"/>
      <c r="F33" s="7"/>
      <c r="G33" s="11">
        <f>SUM(G28:G32)</f>
        <v>1010</v>
      </c>
      <c r="H33" s="11">
        <f>SUM(H28:H32)</f>
        <v>936</v>
      </c>
      <c r="I33" s="11">
        <f>SUM(I28:I32)</f>
        <v>1946</v>
      </c>
      <c r="J33" s="3"/>
      <c r="K33" s="7"/>
      <c r="L33" s="11">
        <f>SUM(L28:L32)</f>
        <v>652</v>
      </c>
      <c r="M33" s="11">
        <f>SUM(M28:M32)</f>
        <v>1121</v>
      </c>
      <c r="N33" s="11">
        <f>SUM(N28:N32)</f>
        <v>1773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25.236966824644551</v>
      </c>
      <c r="W33" s="19">
        <f t="shared" si="2"/>
        <v>34.442134442134446</v>
      </c>
      <c r="X33" s="19">
        <f t="shared" si="3"/>
        <v>30.140273163528981</v>
      </c>
      <c r="Z33" s="6" t="s">
        <v>3</v>
      </c>
    </row>
    <row r="34" spans="1:32" ht="17.25" customHeight="1" x14ac:dyDescent="0.15">
      <c r="A34" s="7">
        <v>25</v>
      </c>
      <c r="B34" s="10">
        <v>99</v>
      </c>
      <c r="C34" s="10">
        <v>92</v>
      </c>
      <c r="D34" s="10">
        <f>SUM(B34:C34)</f>
        <v>191</v>
      </c>
      <c r="E34" s="3"/>
      <c r="F34" s="7">
        <v>55</v>
      </c>
      <c r="G34" s="10">
        <v>239</v>
      </c>
      <c r="H34" s="10">
        <v>179</v>
      </c>
      <c r="I34" s="10">
        <f>SUM(G34:H34)</f>
        <v>418</v>
      </c>
      <c r="J34" s="3"/>
      <c r="K34" s="7">
        <v>85</v>
      </c>
      <c r="L34" s="10">
        <v>91</v>
      </c>
      <c r="M34" s="10">
        <v>177</v>
      </c>
      <c r="N34" s="10">
        <f>SUM(L34:M34)</f>
        <v>268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16.966824644549764</v>
      </c>
      <c r="W34" s="19">
        <f t="shared" si="2"/>
        <v>24.878724878724878</v>
      </c>
      <c r="X34" s="19">
        <f t="shared" si="3"/>
        <v>21.181247692875598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32" ht="17.25" customHeight="1" x14ac:dyDescent="0.15">
      <c r="A35" s="7">
        <v>26</v>
      </c>
      <c r="B35" s="10">
        <v>122</v>
      </c>
      <c r="C35" s="10">
        <v>115</v>
      </c>
      <c r="D35" s="10">
        <f>SUM(B35:C35)</f>
        <v>237</v>
      </c>
      <c r="E35" s="3"/>
      <c r="F35" s="7">
        <v>56</v>
      </c>
      <c r="G35" s="10">
        <v>246</v>
      </c>
      <c r="H35" s="10">
        <v>214</v>
      </c>
      <c r="I35" s="10">
        <f>SUM(G35:H35)</f>
        <v>460</v>
      </c>
      <c r="J35" s="3"/>
      <c r="K35" s="7">
        <v>86</v>
      </c>
      <c r="L35" s="10">
        <v>85</v>
      </c>
      <c r="M35" s="10">
        <v>145</v>
      </c>
      <c r="N35" s="10">
        <f>SUM(L35:M35)</f>
        <v>230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8.9178515007898884</v>
      </c>
      <c r="W35" s="19">
        <f t="shared" si="2"/>
        <v>15.287595287595288</v>
      </c>
      <c r="X35" s="19">
        <f t="shared" si="3"/>
        <v>12.310815799187893</v>
      </c>
      <c r="Z35" s="4" t="s">
        <v>25</v>
      </c>
      <c r="AA35" s="10">
        <f t="shared" ref="AA35:AB38" si="4">SUM(AA5,AA12,AA19,AA26)</f>
        <v>1364</v>
      </c>
      <c r="AB35" s="10">
        <f t="shared" si="4"/>
        <v>1294</v>
      </c>
      <c r="AC35" s="10">
        <f>SUM(AA35:AB35)</f>
        <v>2658</v>
      </c>
    </row>
    <row r="36" spans="1:32" ht="17.25" customHeight="1" x14ac:dyDescent="0.15">
      <c r="A36" s="7">
        <v>27</v>
      </c>
      <c r="B36" s="10">
        <v>125</v>
      </c>
      <c r="C36" s="10">
        <v>102</v>
      </c>
      <c r="D36" s="10">
        <f>SUM(B36:C36)</f>
        <v>227</v>
      </c>
      <c r="E36" s="3"/>
      <c r="F36" s="7">
        <v>57</v>
      </c>
      <c r="G36" s="10">
        <v>264</v>
      </c>
      <c r="H36" s="10">
        <v>272</v>
      </c>
      <c r="I36" s="10">
        <f>SUM(G36:H36)</f>
        <v>536</v>
      </c>
      <c r="J36" s="3"/>
      <c r="K36" s="7">
        <v>87</v>
      </c>
      <c r="L36" s="10">
        <v>57</v>
      </c>
      <c r="M36" s="10">
        <v>144</v>
      </c>
      <c r="N36" s="10">
        <f>SUM(L36:M36)</f>
        <v>201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3.7677725118483414</v>
      </c>
      <c r="W36" s="19">
        <f t="shared" si="2"/>
        <v>7.5190575190575188</v>
      </c>
      <c r="X36" s="19">
        <f t="shared" si="3"/>
        <v>5.7659653008490217</v>
      </c>
      <c r="Z36" s="26" t="s">
        <v>26</v>
      </c>
      <c r="AA36" s="10">
        <f t="shared" si="4"/>
        <v>7185</v>
      </c>
      <c r="AB36" s="10">
        <f t="shared" si="4"/>
        <v>6997</v>
      </c>
      <c r="AC36" s="13">
        <f>SUM(AA36:AB36)</f>
        <v>14182</v>
      </c>
    </row>
    <row r="37" spans="1:32" ht="17.25" customHeight="1" x14ac:dyDescent="0.15">
      <c r="A37" s="7">
        <v>28</v>
      </c>
      <c r="B37" s="10">
        <v>98</v>
      </c>
      <c r="C37" s="10">
        <v>107</v>
      </c>
      <c r="D37" s="10">
        <f>SUM(B37:C37)</f>
        <v>205</v>
      </c>
      <c r="E37" s="3"/>
      <c r="F37" s="7">
        <v>58</v>
      </c>
      <c r="G37" s="10">
        <v>276</v>
      </c>
      <c r="H37" s="10">
        <v>220</v>
      </c>
      <c r="I37" s="10">
        <f>SUM(G37:H37)</f>
        <v>496</v>
      </c>
      <c r="J37" s="3"/>
      <c r="K37" s="7">
        <v>88</v>
      </c>
      <c r="L37" s="10">
        <v>47</v>
      </c>
      <c r="M37" s="10">
        <v>96</v>
      </c>
      <c r="N37" s="10">
        <f>SUM(L37:M37)</f>
        <v>143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1.2243285939968405</v>
      </c>
      <c r="W37" s="19">
        <f t="shared" si="2"/>
        <v>3.0006930006930008</v>
      </c>
      <c r="X37" s="19">
        <f t="shared" si="3"/>
        <v>2.1705426356589146</v>
      </c>
      <c r="Z37" s="4" t="s">
        <v>48</v>
      </c>
      <c r="AA37" s="10">
        <f t="shared" si="4"/>
        <v>1963</v>
      </c>
      <c r="AB37" s="10">
        <f t="shared" si="4"/>
        <v>2549</v>
      </c>
      <c r="AC37" s="13">
        <f>SUM(AA37:AB37)</f>
        <v>4512</v>
      </c>
      <c r="AE37" s="27"/>
      <c r="AF37" s="27"/>
    </row>
    <row r="38" spans="1:32" ht="17.25" customHeight="1" x14ac:dyDescent="0.15">
      <c r="A38" s="7">
        <v>29</v>
      </c>
      <c r="B38" s="10">
        <v>125</v>
      </c>
      <c r="C38" s="10">
        <v>87</v>
      </c>
      <c r="D38" s="10">
        <f>SUM(B38:C38)</f>
        <v>212</v>
      </c>
      <c r="E38" s="3"/>
      <c r="F38" s="7">
        <v>59</v>
      </c>
      <c r="G38" s="10">
        <v>272</v>
      </c>
      <c r="H38" s="10">
        <v>254</v>
      </c>
      <c r="I38" s="10">
        <f>SUM(G38:H38)</f>
        <v>526</v>
      </c>
      <c r="J38" s="3"/>
      <c r="K38" s="7">
        <v>89</v>
      </c>
      <c r="L38" s="10">
        <v>42</v>
      </c>
      <c r="M38" s="10">
        <v>90</v>
      </c>
      <c r="N38" s="10">
        <f>SUM(L38:M38)</f>
        <v>132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0.26066350710900477</v>
      </c>
      <c r="W38" s="19">
        <f t="shared" si="2"/>
        <v>0.67221067221067221</v>
      </c>
      <c r="X38" s="19">
        <f t="shared" si="3"/>
        <v>0.47988187523071246</v>
      </c>
      <c r="Z38" s="4" t="s">
        <v>7</v>
      </c>
      <c r="AA38" s="10">
        <f t="shared" si="4"/>
        <v>2148</v>
      </c>
      <c r="AB38" s="10">
        <f t="shared" si="4"/>
        <v>3590</v>
      </c>
      <c r="AC38" s="13">
        <f>SUM(AA38:AB38)</f>
        <v>5738</v>
      </c>
      <c r="AE38" s="36"/>
      <c r="AF38" s="36"/>
    </row>
    <row r="39" spans="1:32" ht="17.25" customHeight="1" x14ac:dyDescent="0.15">
      <c r="A39" s="7"/>
      <c r="B39" s="11">
        <f>SUM(B34:B38)</f>
        <v>569</v>
      </c>
      <c r="C39" s="11">
        <f>SUM(C34:C38)</f>
        <v>503</v>
      </c>
      <c r="D39" s="11">
        <f>SUM(D34:D38)</f>
        <v>1072</v>
      </c>
      <c r="E39" s="3"/>
      <c r="F39" s="7"/>
      <c r="G39" s="11">
        <f>SUM(G34:G38)</f>
        <v>1297</v>
      </c>
      <c r="H39" s="11">
        <f>SUM(H34:H38)</f>
        <v>1139</v>
      </c>
      <c r="I39" s="11">
        <f>SUM(I34:I38)</f>
        <v>2436</v>
      </c>
      <c r="J39" s="3"/>
      <c r="K39" s="7"/>
      <c r="L39" s="11">
        <f>SUM(L34:L38)</f>
        <v>322</v>
      </c>
      <c r="M39" s="11">
        <f>SUM(M34:M38)</f>
        <v>652</v>
      </c>
      <c r="N39" s="11">
        <f>SUM(N34:N38)</f>
        <v>974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0</v>
      </c>
      <c r="W39" s="19">
        <f t="shared" si="2"/>
        <v>0.10395010395010396</v>
      </c>
      <c r="X39" s="19">
        <f t="shared" si="3"/>
        <v>5.537098560354374E-2</v>
      </c>
      <c r="Z39" s="9" t="s">
        <v>24</v>
      </c>
      <c r="AA39" s="11">
        <f>SUM(AA35:AA38)</f>
        <v>12660</v>
      </c>
      <c r="AB39" s="11">
        <f>SUM(AB35:AB38)</f>
        <v>14430</v>
      </c>
      <c r="AC39" s="11">
        <f>SUM(AC35:AC38)</f>
        <v>27090</v>
      </c>
    </row>
    <row r="40" spans="1:32" ht="17.25" customHeight="1" x14ac:dyDescent="0.15">
      <c r="AA40" s="31"/>
      <c r="AB40" s="31"/>
      <c r="AC40" s="31"/>
    </row>
    <row r="41" spans="1:32" ht="17.25" customHeight="1" x14ac:dyDescent="0.15">
      <c r="AA41" s="31"/>
      <c r="AB41" s="31"/>
      <c r="AC41" s="31"/>
    </row>
  </sheetData>
  <phoneticPr fontId="3"/>
  <printOptions horizontalCentered="1" verticalCentered="1"/>
  <pageMargins left="0.19685039370078741" right="0.19685039370078741" top="0.39370078740157483" bottom="0.39370078740157483" header="0.78740157480314965" footer="0.51181102362204722"/>
  <pageSetup paperSize="9" scale="79" orientation="landscape" r:id="rId1"/>
  <headerFooter alignWithMargins="0"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showZeros="0" zoomScale="80" zoomScaleNormal="80" workbookViewId="0">
      <selection activeCell="F1" sqref="F1"/>
    </sheetView>
  </sheetViews>
  <sheetFormatPr defaultRowHeight="17.25" customHeight="1" x14ac:dyDescent="0.15"/>
  <cols>
    <col min="1" max="1" width="5.5" bestFit="1" customWidth="1"/>
    <col min="2" max="4" width="7" customWidth="1"/>
    <col min="5" max="5" width="0.875" customWidth="1"/>
    <col min="6" max="6" width="5.5" bestFit="1" customWidth="1"/>
    <col min="7" max="9" width="7.625" bestFit="1" customWidth="1"/>
    <col min="10" max="10" width="0.875" customWidth="1"/>
    <col min="11" max="11" width="5.5" customWidth="1"/>
    <col min="12" max="12" width="7.625" customWidth="1"/>
    <col min="13" max="14" width="7" customWidth="1"/>
    <col min="15" max="15" width="0.875" customWidth="1"/>
    <col min="16" max="16" width="5.5" bestFit="1" customWidth="1"/>
    <col min="17" max="19" width="6.75" customWidth="1"/>
    <col min="20" max="20" width="0.875" customWidth="1"/>
    <col min="21" max="21" width="11" bestFit="1" customWidth="1"/>
    <col min="22" max="22" width="8" customWidth="1"/>
    <col min="23" max="24" width="8.625" bestFit="1" customWidth="1"/>
    <col min="25" max="25" width="2.625" customWidth="1"/>
    <col min="26" max="26" width="10" bestFit="1" customWidth="1"/>
    <col min="27" max="28" width="8" customWidth="1"/>
    <col min="29" max="29" width="8" bestFit="1" customWidth="1"/>
  </cols>
  <sheetData>
    <row r="1" spans="1:32" ht="17.25" customHeight="1" x14ac:dyDescent="0.2">
      <c r="A1" s="21" t="s">
        <v>20</v>
      </c>
    </row>
    <row r="2" spans="1:32" ht="17.25" customHeight="1" x14ac:dyDescent="0.15">
      <c r="X2" s="22" t="s">
        <v>51</v>
      </c>
    </row>
    <row r="3" spans="1:32" ht="17.2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32" ht="17.25" customHeight="1" x14ac:dyDescent="0.15">
      <c r="A4" s="7">
        <v>0</v>
      </c>
      <c r="B4" s="10">
        <v>72</v>
      </c>
      <c r="C4" s="10">
        <v>67</v>
      </c>
      <c r="D4" s="10">
        <f>SUM(B4:C4)</f>
        <v>139</v>
      </c>
      <c r="E4" s="3"/>
      <c r="F4" s="7">
        <v>30</v>
      </c>
      <c r="G4" s="10">
        <v>125</v>
      </c>
      <c r="H4" s="10">
        <v>97</v>
      </c>
      <c r="I4" s="10">
        <f>SUM(G4:H4)</f>
        <v>222</v>
      </c>
      <c r="J4" s="3"/>
      <c r="K4" s="7">
        <v>60</v>
      </c>
      <c r="L4" s="10">
        <v>162</v>
      </c>
      <c r="M4" s="10">
        <v>145</v>
      </c>
      <c r="N4" s="10">
        <f>SUM(L4:M4)</f>
        <v>307</v>
      </c>
      <c r="O4" s="3"/>
      <c r="P4" s="7">
        <v>90</v>
      </c>
      <c r="Q4" s="10">
        <v>37</v>
      </c>
      <c r="R4" s="10">
        <v>93</v>
      </c>
      <c r="S4" s="10">
        <f>SUM(Q4:R4)</f>
        <v>130</v>
      </c>
      <c r="U4" s="4" t="s">
        <v>4</v>
      </c>
      <c r="V4" s="15">
        <f>SUM(B9,B15,B21)</f>
        <v>1362</v>
      </c>
      <c r="W4" s="15">
        <f>SUM(C9,C15,C21)</f>
        <v>1293</v>
      </c>
      <c r="X4" s="15">
        <f>SUM(V4:W4)</f>
        <v>2655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32" ht="17.25" customHeight="1" x14ac:dyDescent="0.15">
      <c r="A5" s="7">
        <v>1</v>
      </c>
      <c r="B5" s="10">
        <v>70</v>
      </c>
      <c r="C5" s="10">
        <v>62</v>
      </c>
      <c r="D5" s="10">
        <f>SUM(B5:C5)</f>
        <v>132</v>
      </c>
      <c r="E5" s="3"/>
      <c r="F5" s="7">
        <v>31</v>
      </c>
      <c r="G5" s="10">
        <v>111</v>
      </c>
      <c r="H5" s="10">
        <v>109</v>
      </c>
      <c r="I5" s="10">
        <f>SUM(G5:H5)</f>
        <v>220</v>
      </c>
      <c r="J5" s="3"/>
      <c r="K5" s="7">
        <v>61</v>
      </c>
      <c r="L5" s="10">
        <v>96</v>
      </c>
      <c r="M5" s="10">
        <v>142</v>
      </c>
      <c r="N5" s="10">
        <f>SUM(L5:M5)</f>
        <v>238</v>
      </c>
      <c r="O5" s="3"/>
      <c r="P5" s="7">
        <v>91</v>
      </c>
      <c r="Q5" s="10">
        <v>29</v>
      </c>
      <c r="R5" s="10">
        <v>75</v>
      </c>
      <c r="S5" s="10">
        <f>SUM(Q5:R5)</f>
        <v>104</v>
      </c>
      <c r="U5" s="4" t="s">
        <v>5</v>
      </c>
      <c r="V5" s="15">
        <f>SUM(B27,B33,B39,G9,G15,G21,G27,G33,G39,L9)</f>
        <v>7159</v>
      </c>
      <c r="W5" s="15">
        <f>SUM(C27,C33,C39,H9,H15,H21,H27,H33,H39,M9)</f>
        <v>6965</v>
      </c>
      <c r="X5" s="15">
        <f>SUM(V5:W5)</f>
        <v>14124</v>
      </c>
      <c r="Y5" s="2"/>
      <c r="Z5" s="4" t="s">
        <v>25</v>
      </c>
      <c r="AA5" s="10">
        <v>807</v>
      </c>
      <c r="AB5" s="10">
        <v>714</v>
      </c>
      <c r="AC5" s="10">
        <f>SUM(AA5:AB5)</f>
        <v>1521</v>
      </c>
    </row>
    <row r="6" spans="1:32" ht="17.25" customHeight="1" x14ac:dyDescent="0.15">
      <c r="A6" s="7">
        <v>2</v>
      </c>
      <c r="B6" s="10">
        <v>83</v>
      </c>
      <c r="C6" s="10">
        <v>66</v>
      </c>
      <c r="D6" s="10">
        <f>SUM(B6:C6)</f>
        <v>149</v>
      </c>
      <c r="E6" s="3"/>
      <c r="F6" s="7">
        <v>32</v>
      </c>
      <c r="G6" s="10">
        <v>119</v>
      </c>
      <c r="H6" s="10">
        <v>104</v>
      </c>
      <c r="I6" s="10">
        <f>SUM(G6:H6)</f>
        <v>223</v>
      </c>
      <c r="J6" s="3"/>
      <c r="K6" s="7">
        <v>62</v>
      </c>
      <c r="L6" s="10">
        <v>143</v>
      </c>
      <c r="M6" s="10">
        <v>176</v>
      </c>
      <c r="N6" s="10">
        <f>SUM(L6:M6)</f>
        <v>319</v>
      </c>
      <c r="O6" s="3"/>
      <c r="P6" s="7">
        <v>92</v>
      </c>
      <c r="Q6" s="10">
        <v>18</v>
      </c>
      <c r="R6" s="10">
        <v>73</v>
      </c>
      <c r="S6" s="10">
        <f>SUM(Q6:R6)</f>
        <v>91</v>
      </c>
      <c r="U6" s="8" t="s">
        <v>6</v>
      </c>
      <c r="V6" s="15">
        <f>SUM(L15,L21)</f>
        <v>1958</v>
      </c>
      <c r="W6" s="15">
        <f>SUM(M15,M21)</f>
        <v>2546</v>
      </c>
      <c r="X6" s="15">
        <f>SUM(V6:W6)</f>
        <v>4504</v>
      </c>
      <c r="Z6" s="26" t="s">
        <v>26</v>
      </c>
      <c r="AA6" s="10">
        <v>4160</v>
      </c>
      <c r="AB6" s="10">
        <v>4158</v>
      </c>
      <c r="AC6" s="10">
        <f>SUM(AA6:AB6)</f>
        <v>8318</v>
      </c>
    </row>
    <row r="7" spans="1:32" ht="17.25" customHeight="1" x14ac:dyDescent="0.15">
      <c r="A7" s="7">
        <v>3</v>
      </c>
      <c r="B7" s="10">
        <v>73</v>
      </c>
      <c r="C7" s="10">
        <v>83</v>
      </c>
      <c r="D7" s="10">
        <f>SUM(B7:C7)</f>
        <v>156</v>
      </c>
      <c r="E7" s="3"/>
      <c r="F7" s="7">
        <v>33</v>
      </c>
      <c r="G7" s="10">
        <v>105</v>
      </c>
      <c r="H7" s="10">
        <v>108</v>
      </c>
      <c r="I7" s="10">
        <f>SUM(G7:H7)</f>
        <v>213</v>
      </c>
      <c r="J7" s="3"/>
      <c r="K7" s="7">
        <v>63</v>
      </c>
      <c r="L7" s="10">
        <v>167</v>
      </c>
      <c r="M7" s="10">
        <v>203</v>
      </c>
      <c r="N7" s="10">
        <f>SUM(L7:M7)</f>
        <v>370</v>
      </c>
      <c r="O7" s="3"/>
      <c r="P7" s="7">
        <v>93</v>
      </c>
      <c r="Q7" s="10">
        <v>20</v>
      </c>
      <c r="R7" s="10">
        <v>52</v>
      </c>
      <c r="S7" s="10">
        <f>SUM(Q7:R7)</f>
        <v>72</v>
      </c>
      <c r="U7" s="4" t="s">
        <v>7</v>
      </c>
      <c r="V7" s="15">
        <f>SUM(L27,L33,L39,Q9,Q15,Q21,Q27,Q33,Q39)</f>
        <v>2148</v>
      </c>
      <c r="W7" s="15">
        <f>SUM(M27,M33,M39,R9,R15,R21,R27,R33,R39)</f>
        <v>3608</v>
      </c>
      <c r="X7" s="15">
        <f>SUM(V7:W7)</f>
        <v>5756</v>
      </c>
      <c r="Z7" s="4" t="s">
        <v>49</v>
      </c>
      <c r="AA7" s="10">
        <v>1200</v>
      </c>
      <c r="AB7" s="10">
        <v>1596</v>
      </c>
      <c r="AC7" s="10">
        <f>SUM(AA7:AB7)</f>
        <v>2796</v>
      </c>
      <c r="AE7" s="27"/>
      <c r="AF7" s="27"/>
    </row>
    <row r="8" spans="1:32" ht="17.25" customHeight="1" x14ac:dyDescent="0.15">
      <c r="A8" s="7">
        <v>4</v>
      </c>
      <c r="B8" s="10">
        <v>75</v>
      </c>
      <c r="C8" s="10">
        <v>84</v>
      </c>
      <c r="D8" s="10">
        <f>SUM(B8:C8)</f>
        <v>159</v>
      </c>
      <c r="E8" s="3"/>
      <c r="F8" s="7">
        <v>34</v>
      </c>
      <c r="G8" s="10">
        <v>104</v>
      </c>
      <c r="H8" s="10">
        <v>95</v>
      </c>
      <c r="I8" s="10">
        <f>SUM(G8:H8)</f>
        <v>199</v>
      </c>
      <c r="J8" s="3"/>
      <c r="K8" s="7">
        <v>64</v>
      </c>
      <c r="L8" s="10">
        <v>169</v>
      </c>
      <c r="M8" s="10">
        <v>203</v>
      </c>
      <c r="N8" s="10">
        <f>SUM(L8:M8)</f>
        <v>372</v>
      </c>
      <c r="O8" s="3"/>
      <c r="P8" s="7">
        <v>94</v>
      </c>
      <c r="Q8" s="10">
        <v>21</v>
      </c>
      <c r="R8" s="10">
        <v>49</v>
      </c>
      <c r="S8" s="10">
        <f>SUM(Q8:R8)</f>
        <v>70</v>
      </c>
      <c r="U8" s="17" t="s">
        <v>3</v>
      </c>
      <c r="V8" s="12">
        <f>SUM(V4:V7)</f>
        <v>12627</v>
      </c>
      <c r="W8" s="12">
        <f>SUM(W4:W7)</f>
        <v>14412</v>
      </c>
      <c r="X8" s="12">
        <f>SUM(X4:X7)</f>
        <v>27039</v>
      </c>
      <c r="Z8" s="4" t="s">
        <v>7</v>
      </c>
      <c r="AA8" s="10">
        <v>1267</v>
      </c>
      <c r="AB8" s="10">
        <v>2211</v>
      </c>
      <c r="AC8" s="10">
        <f>SUM(AA8:AB8)</f>
        <v>3478</v>
      </c>
      <c r="AE8" s="36"/>
      <c r="AF8" s="36"/>
    </row>
    <row r="9" spans="1:32" ht="17.25" customHeight="1" x14ac:dyDescent="0.15">
      <c r="A9" s="7"/>
      <c r="B9" s="11">
        <f>SUM(B4:B8)</f>
        <v>373</v>
      </c>
      <c r="C9" s="11">
        <f>SUM(C4:C8)</f>
        <v>362</v>
      </c>
      <c r="D9" s="11">
        <f>SUM(D4:D8)</f>
        <v>735</v>
      </c>
      <c r="E9" s="3"/>
      <c r="F9" s="7"/>
      <c r="G9" s="11">
        <f>SUM(G4:G8)</f>
        <v>564</v>
      </c>
      <c r="H9" s="11">
        <f>SUM(H4:H8)</f>
        <v>513</v>
      </c>
      <c r="I9" s="11">
        <f>SUM(I4:I8)</f>
        <v>1077</v>
      </c>
      <c r="J9" s="3"/>
      <c r="K9" s="7"/>
      <c r="L9" s="12">
        <f>SUM(L4:L8)</f>
        <v>737</v>
      </c>
      <c r="M9" s="12">
        <f>SUM(M4:M8)</f>
        <v>869</v>
      </c>
      <c r="N9" s="12">
        <f>SUM(N4:N8)</f>
        <v>1606</v>
      </c>
      <c r="O9" s="3"/>
      <c r="P9" s="7"/>
      <c r="Q9" s="11">
        <f>SUM(Q4:Q8)</f>
        <v>125</v>
      </c>
      <c r="R9" s="11">
        <f>SUM(R4:R8)</f>
        <v>342</v>
      </c>
      <c r="S9" s="11">
        <f>SUM(S4:S8)</f>
        <v>467</v>
      </c>
      <c r="U9" s="4" t="s">
        <v>8</v>
      </c>
      <c r="V9" s="15">
        <f>SUM(G21,G27,G33,G39,L9)</f>
        <v>4328</v>
      </c>
      <c r="W9" s="15">
        <f>SUM(H21,H27,H33,H39,M9)</f>
        <v>4270</v>
      </c>
      <c r="X9" s="18">
        <f t="shared" ref="X9:X20" si="0">SUM(V9:W9)</f>
        <v>8598</v>
      </c>
      <c r="Z9" s="9" t="s">
        <v>24</v>
      </c>
      <c r="AA9" s="11">
        <f>SUM(AA5:AA8)</f>
        <v>7434</v>
      </c>
      <c r="AB9" s="11">
        <f>SUM(AB5:AB8)</f>
        <v>8679</v>
      </c>
      <c r="AC9" s="11">
        <f>SUM(AC5:AC8)</f>
        <v>16113</v>
      </c>
    </row>
    <row r="10" spans="1:32" ht="17.25" customHeight="1" x14ac:dyDescent="0.15">
      <c r="A10" s="7">
        <v>5</v>
      </c>
      <c r="B10" s="10">
        <v>73</v>
      </c>
      <c r="C10" s="10">
        <v>85</v>
      </c>
      <c r="D10" s="10">
        <f>SUM(B10:C10)</f>
        <v>158</v>
      </c>
      <c r="E10" s="3"/>
      <c r="F10" s="7">
        <v>35</v>
      </c>
      <c r="G10" s="10">
        <v>103</v>
      </c>
      <c r="H10" s="10">
        <v>90</v>
      </c>
      <c r="I10" s="10">
        <f>SUM(G10:H10)</f>
        <v>193</v>
      </c>
      <c r="J10" s="3"/>
      <c r="K10" s="7">
        <v>65</v>
      </c>
      <c r="L10" s="10">
        <v>162</v>
      </c>
      <c r="M10" s="10">
        <v>240</v>
      </c>
      <c r="N10" s="10">
        <f>SUM(L10:M10)</f>
        <v>402</v>
      </c>
      <c r="O10" s="3"/>
      <c r="P10" s="7">
        <v>95</v>
      </c>
      <c r="Q10" s="10">
        <v>8</v>
      </c>
      <c r="R10" s="10">
        <v>21</v>
      </c>
      <c r="S10" s="10">
        <f>SUM(Q10:R10)</f>
        <v>29</v>
      </c>
      <c r="U10" s="4" t="s">
        <v>9</v>
      </c>
      <c r="V10" s="15">
        <f>SUM(G21,G27,G33,G39,L9,L15,L21,L27,L33,L39,Q9,Q15,Q21,Q27,Q33,Q39)</f>
        <v>8434</v>
      </c>
      <c r="W10" s="15">
        <f>SUM(H21,H27,H33,H39,M9,M15,M21,M27,M33,M39,R9,R15,R21,R27,R33,R39)</f>
        <v>10424</v>
      </c>
      <c r="X10" s="18">
        <f t="shared" si="0"/>
        <v>18858</v>
      </c>
      <c r="Z10" s="6" t="s">
        <v>28</v>
      </c>
      <c r="AA10" s="37"/>
      <c r="AB10" s="37"/>
      <c r="AC10" s="37"/>
    </row>
    <row r="11" spans="1:32" ht="17.25" customHeight="1" x14ac:dyDescent="0.15">
      <c r="A11" s="7">
        <v>6</v>
      </c>
      <c r="B11" s="10">
        <v>86</v>
      </c>
      <c r="C11" s="10">
        <v>99</v>
      </c>
      <c r="D11" s="10">
        <f>SUM(B11:C11)</f>
        <v>185</v>
      </c>
      <c r="E11" s="3"/>
      <c r="F11" s="7">
        <v>36</v>
      </c>
      <c r="G11" s="10">
        <v>107</v>
      </c>
      <c r="H11" s="10">
        <v>94</v>
      </c>
      <c r="I11" s="10">
        <f>SUM(G11:H11)</f>
        <v>201</v>
      </c>
      <c r="J11" s="3"/>
      <c r="K11" s="7">
        <v>66</v>
      </c>
      <c r="L11" s="10">
        <v>177</v>
      </c>
      <c r="M11" s="10">
        <v>231</v>
      </c>
      <c r="N11" s="10">
        <f>SUM(L11:M11)</f>
        <v>408</v>
      </c>
      <c r="O11" s="3"/>
      <c r="P11" s="7">
        <v>96</v>
      </c>
      <c r="Q11" s="10">
        <v>9</v>
      </c>
      <c r="R11" s="10">
        <v>25</v>
      </c>
      <c r="S11" s="10">
        <f>SUM(Q11:R11)</f>
        <v>34</v>
      </c>
      <c r="U11" s="4" t="s">
        <v>10</v>
      </c>
      <c r="V11" s="15">
        <f>SUM(,G33,G39,L9,L15,L21,L27,L33,L39,Q9,Q15,Q21,Q27,Q33,Q39)</f>
        <v>7145</v>
      </c>
      <c r="W11" s="15">
        <f>SUM(,H33,H39,M9,M15,M21,M27,M33,M39,R9,R15,R21,R27,R33,R39)</f>
        <v>9099</v>
      </c>
      <c r="X11" s="18">
        <f t="shared" si="0"/>
        <v>16244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32" ht="17.25" customHeight="1" x14ac:dyDescent="0.15">
      <c r="A12" s="7">
        <v>7</v>
      </c>
      <c r="B12" s="10">
        <v>89</v>
      </c>
      <c r="C12" s="10">
        <v>97</v>
      </c>
      <c r="D12" s="10">
        <f>SUM(B12:C12)</f>
        <v>186</v>
      </c>
      <c r="E12" s="3"/>
      <c r="F12" s="7">
        <v>37</v>
      </c>
      <c r="G12" s="10">
        <v>100</v>
      </c>
      <c r="H12" s="10">
        <v>100</v>
      </c>
      <c r="I12" s="10">
        <f>SUM(G12:H12)</f>
        <v>200</v>
      </c>
      <c r="J12" s="3"/>
      <c r="K12" s="7">
        <v>67</v>
      </c>
      <c r="L12" s="10">
        <v>171</v>
      </c>
      <c r="M12" s="10">
        <v>227</v>
      </c>
      <c r="N12" s="10">
        <f>SUM(L12:M12)</f>
        <v>398</v>
      </c>
      <c r="O12" s="3"/>
      <c r="P12" s="7">
        <v>97</v>
      </c>
      <c r="Q12" s="10">
        <v>9</v>
      </c>
      <c r="R12" s="10">
        <v>14</v>
      </c>
      <c r="S12" s="10">
        <f>SUM(Q12:R12)</f>
        <v>23</v>
      </c>
      <c r="U12" s="4" t="s">
        <v>11</v>
      </c>
      <c r="V12" s="15">
        <f>SUM(L9,L15,L21,L27,L33,L39,Q9,Q15,Q21,Q27,Q33,Q39)</f>
        <v>4843</v>
      </c>
      <c r="W12" s="15">
        <f>SUM(M9,M15,M21,M27,M33,M39,R9,R15,R21,R27,R33,R39)</f>
        <v>7023</v>
      </c>
      <c r="X12" s="18">
        <f t="shared" si="0"/>
        <v>11866</v>
      </c>
      <c r="Z12" s="4" t="s">
        <v>25</v>
      </c>
      <c r="AA12" s="10">
        <v>167</v>
      </c>
      <c r="AB12" s="10">
        <v>211</v>
      </c>
      <c r="AC12" s="10">
        <f>SUM(AA12:AB12)</f>
        <v>378</v>
      </c>
    </row>
    <row r="13" spans="1:32" ht="17.25" customHeight="1" x14ac:dyDescent="0.15">
      <c r="A13" s="7">
        <v>8</v>
      </c>
      <c r="B13" s="10">
        <v>73</v>
      </c>
      <c r="C13" s="10">
        <v>80</v>
      </c>
      <c r="D13" s="10">
        <f>SUM(B13:C13)</f>
        <v>153</v>
      </c>
      <c r="E13" s="3"/>
      <c r="F13" s="7">
        <v>38</v>
      </c>
      <c r="G13" s="10">
        <v>100</v>
      </c>
      <c r="H13" s="10">
        <v>121</v>
      </c>
      <c r="I13" s="10">
        <f>SUM(G13:H13)</f>
        <v>221</v>
      </c>
      <c r="J13" s="3"/>
      <c r="K13" s="7">
        <v>68</v>
      </c>
      <c r="L13" s="10">
        <v>162</v>
      </c>
      <c r="M13" s="10">
        <v>224</v>
      </c>
      <c r="N13" s="10">
        <f>SUM(L13:M13)</f>
        <v>386</v>
      </c>
      <c r="O13" s="3"/>
      <c r="P13" s="7">
        <v>98</v>
      </c>
      <c r="Q13" s="10">
        <v>1</v>
      </c>
      <c r="R13" s="10">
        <v>12</v>
      </c>
      <c r="S13" s="10">
        <f>SUM(Q13:R13)</f>
        <v>13</v>
      </c>
      <c r="U13" s="9" t="s">
        <v>12</v>
      </c>
      <c r="V13" s="12">
        <f>SUM(L15,L21,L27,L33,L39,Q9,Q15,Q21,Q27,Q33,Q39)</f>
        <v>4106</v>
      </c>
      <c r="W13" s="12">
        <f>SUM(M15,M21,M27,M33,M39,R9,R15,R21,R27,R33,R39)</f>
        <v>6154</v>
      </c>
      <c r="X13" s="12">
        <f t="shared" si="0"/>
        <v>10260</v>
      </c>
      <c r="Z13" s="26" t="s">
        <v>26</v>
      </c>
      <c r="AA13" s="10">
        <v>929</v>
      </c>
      <c r="AB13" s="10">
        <v>933</v>
      </c>
      <c r="AC13" s="10">
        <f>SUM(AA13:AB13)</f>
        <v>1862</v>
      </c>
    </row>
    <row r="14" spans="1:32" ht="17.25" customHeight="1" x14ac:dyDescent="0.15">
      <c r="A14" s="7">
        <v>9</v>
      </c>
      <c r="B14" s="10">
        <v>108</v>
      </c>
      <c r="C14" s="10">
        <v>86</v>
      </c>
      <c r="D14" s="10">
        <f>SUM(B14:C14)</f>
        <v>194</v>
      </c>
      <c r="E14" s="3"/>
      <c r="F14" s="7">
        <v>39</v>
      </c>
      <c r="G14" s="10">
        <v>95</v>
      </c>
      <c r="H14" s="10">
        <v>122</v>
      </c>
      <c r="I14" s="10">
        <f>SUM(G14:H14)</f>
        <v>217</v>
      </c>
      <c r="J14" s="3"/>
      <c r="K14" s="7">
        <v>69</v>
      </c>
      <c r="L14" s="10">
        <v>233</v>
      </c>
      <c r="M14" s="10">
        <v>250</v>
      </c>
      <c r="N14" s="10">
        <f>SUM(L14:M14)</f>
        <v>483</v>
      </c>
      <c r="O14" s="3"/>
      <c r="P14" s="7">
        <v>99</v>
      </c>
      <c r="Q14" s="10">
        <v>3</v>
      </c>
      <c r="R14" s="10">
        <v>10</v>
      </c>
      <c r="S14" s="10">
        <f>SUM(Q14:R14)</f>
        <v>13</v>
      </c>
      <c r="U14" s="4" t="s">
        <v>13</v>
      </c>
      <c r="V14" s="15">
        <f>SUM(L21,L27,L33,L39,Q9,Q15,Q21,Q27,Q33,Q39)</f>
        <v>3201</v>
      </c>
      <c r="W14" s="15">
        <f>SUM(M21,M27,M33,M39,R9,R15,R21,R27,R33,R39)</f>
        <v>4982</v>
      </c>
      <c r="X14" s="18">
        <f t="shared" si="0"/>
        <v>8183</v>
      </c>
      <c r="Z14" s="4" t="s">
        <v>50</v>
      </c>
      <c r="AA14" s="10">
        <v>255</v>
      </c>
      <c r="AB14" s="10">
        <v>317</v>
      </c>
      <c r="AC14" s="10">
        <f>SUM(AA14:AB14)</f>
        <v>572</v>
      </c>
      <c r="AE14" s="27"/>
      <c r="AF14" s="27"/>
    </row>
    <row r="15" spans="1:32" ht="17.25" customHeight="1" x14ac:dyDescent="0.15">
      <c r="A15" s="7"/>
      <c r="B15" s="11">
        <f>SUM(B10:B14)</f>
        <v>429</v>
      </c>
      <c r="C15" s="11">
        <f>SUM(C10:C14)</f>
        <v>447</v>
      </c>
      <c r="D15" s="11">
        <f>SUM(D10:D14)</f>
        <v>876</v>
      </c>
      <c r="E15" s="3"/>
      <c r="F15" s="7"/>
      <c r="G15" s="11">
        <f>SUM(G10:G14)</f>
        <v>505</v>
      </c>
      <c r="H15" s="11">
        <f>SUM(H10:H14)</f>
        <v>527</v>
      </c>
      <c r="I15" s="11">
        <f>SUM(I10:I14)</f>
        <v>1032</v>
      </c>
      <c r="J15" s="3"/>
      <c r="K15" s="7"/>
      <c r="L15" s="11">
        <f>SUM(L10:L14)</f>
        <v>905</v>
      </c>
      <c r="M15" s="11">
        <f>SUM(M10:M14)</f>
        <v>1172</v>
      </c>
      <c r="N15" s="11">
        <f>SUM(N10:N14)</f>
        <v>2077</v>
      </c>
      <c r="O15" s="3"/>
      <c r="P15" s="7"/>
      <c r="Q15" s="11">
        <f>SUM(Q10:Q14)</f>
        <v>30</v>
      </c>
      <c r="R15" s="11">
        <f>SUM(R10:R14)</f>
        <v>82</v>
      </c>
      <c r="S15" s="11">
        <f>SUM(S10:S14)</f>
        <v>112</v>
      </c>
      <c r="U15" s="4" t="s">
        <v>14</v>
      </c>
      <c r="V15" s="15">
        <f>SUM(L27,L33,L39,Q9,Q15,Q21,Q27,Q33,Q39)</f>
        <v>2148</v>
      </c>
      <c r="W15" s="15">
        <f>SUM(M27,M33,M39,R9,R15,R21,R27,R33,R39)</f>
        <v>3608</v>
      </c>
      <c r="X15" s="18">
        <f t="shared" si="0"/>
        <v>5756</v>
      </c>
      <c r="Z15" s="4" t="s">
        <v>7</v>
      </c>
      <c r="AA15" s="10">
        <v>261</v>
      </c>
      <c r="AB15" s="10">
        <v>419</v>
      </c>
      <c r="AC15" s="10">
        <f>SUM(AA15:AB15)</f>
        <v>680</v>
      </c>
      <c r="AE15" s="36"/>
      <c r="AF15" s="36"/>
    </row>
    <row r="16" spans="1:32" ht="17.25" customHeight="1" x14ac:dyDescent="0.15">
      <c r="A16" s="7">
        <v>10</v>
      </c>
      <c r="B16" s="10">
        <v>102</v>
      </c>
      <c r="C16" s="10">
        <v>85</v>
      </c>
      <c r="D16" s="10">
        <f>SUM(B16:C16)</f>
        <v>187</v>
      </c>
      <c r="E16" s="3"/>
      <c r="F16" s="7">
        <v>40</v>
      </c>
      <c r="G16" s="10">
        <v>93</v>
      </c>
      <c r="H16" s="10">
        <v>92</v>
      </c>
      <c r="I16" s="10">
        <f>SUM(G16:H16)</f>
        <v>185</v>
      </c>
      <c r="J16" s="3"/>
      <c r="K16" s="7">
        <v>70</v>
      </c>
      <c r="L16" s="10">
        <v>192</v>
      </c>
      <c r="M16" s="10">
        <v>258</v>
      </c>
      <c r="N16" s="10">
        <f>SUM(L16:M16)</f>
        <v>450</v>
      </c>
      <c r="O16" s="3"/>
      <c r="P16" s="7">
        <v>100</v>
      </c>
      <c r="Q16" s="10">
        <v>1</v>
      </c>
      <c r="R16" s="10">
        <v>6</v>
      </c>
      <c r="S16" s="10">
        <f>SUM(Q16:R16)</f>
        <v>7</v>
      </c>
      <c r="U16" s="4" t="s">
        <v>15</v>
      </c>
      <c r="V16" s="15">
        <f>SUM(L33,L39,Q9,Q15,Q21,Q27,Q33,Q39)</f>
        <v>1127</v>
      </c>
      <c r="W16" s="15">
        <f>SUM(M33,M39,R9,R15,R21,R27,R33,R39)</f>
        <v>2225</v>
      </c>
      <c r="X16" s="18">
        <f t="shared" si="0"/>
        <v>3352</v>
      </c>
      <c r="Z16" s="9" t="s">
        <v>24</v>
      </c>
      <c r="AA16" s="11">
        <f>SUM(AA12:AA15)</f>
        <v>1612</v>
      </c>
      <c r="AB16" s="11">
        <f>SUM(AB12:AB15)</f>
        <v>1880</v>
      </c>
      <c r="AC16" s="11">
        <f>SUM(AC12:AC15)</f>
        <v>3492</v>
      </c>
    </row>
    <row r="17" spans="1:32" ht="17.25" customHeight="1" x14ac:dyDescent="0.15">
      <c r="A17" s="7">
        <v>11</v>
      </c>
      <c r="B17" s="10">
        <v>90</v>
      </c>
      <c r="C17" s="10">
        <v>96</v>
      </c>
      <c r="D17" s="10">
        <f>SUM(B17:C17)</f>
        <v>186</v>
      </c>
      <c r="E17" s="3"/>
      <c r="F17" s="7">
        <v>41</v>
      </c>
      <c r="G17" s="10">
        <v>88</v>
      </c>
      <c r="H17" s="10">
        <v>77</v>
      </c>
      <c r="I17" s="10">
        <f>SUM(G17:H17)</f>
        <v>165</v>
      </c>
      <c r="J17" s="3"/>
      <c r="K17" s="7">
        <v>71</v>
      </c>
      <c r="L17" s="10">
        <v>209</v>
      </c>
      <c r="M17" s="10">
        <v>267</v>
      </c>
      <c r="N17" s="10">
        <f>SUM(L17:M17)</f>
        <v>476</v>
      </c>
      <c r="O17" s="3"/>
      <c r="P17" s="7">
        <v>101</v>
      </c>
      <c r="Q17" s="10">
        <v>0</v>
      </c>
      <c r="R17" s="10">
        <v>2</v>
      </c>
      <c r="S17" s="10">
        <f>SUM(Q17:R17)</f>
        <v>2</v>
      </c>
      <c r="U17" s="4" t="s">
        <v>16</v>
      </c>
      <c r="V17" s="15">
        <f>SUM(L39,Q9,Q15,Q21,Q27,Q33,Q39)</f>
        <v>474</v>
      </c>
      <c r="W17" s="15">
        <f>SUM(M39,R9,R15,R21,R27,R33,R39)</f>
        <v>1102</v>
      </c>
      <c r="X17" s="18">
        <f t="shared" si="0"/>
        <v>1576</v>
      </c>
      <c r="Z17" s="6" t="s">
        <v>29</v>
      </c>
      <c r="AA17" s="31"/>
      <c r="AB17" s="31"/>
      <c r="AC17" s="31"/>
    </row>
    <row r="18" spans="1:32" ht="17.25" customHeight="1" x14ac:dyDescent="0.15">
      <c r="A18" s="7">
        <v>12</v>
      </c>
      <c r="B18" s="10">
        <v>127</v>
      </c>
      <c r="C18" s="10">
        <v>105</v>
      </c>
      <c r="D18" s="10">
        <f>SUM(B18:C18)</f>
        <v>232</v>
      </c>
      <c r="E18" s="3"/>
      <c r="F18" s="7">
        <v>42</v>
      </c>
      <c r="G18" s="10">
        <v>104</v>
      </c>
      <c r="H18" s="10">
        <v>130</v>
      </c>
      <c r="I18" s="10">
        <f>SUM(G18:H18)</f>
        <v>234</v>
      </c>
      <c r="J18" s="3"/>
      <c r="K18" s="7">
        <v>72</v>
      </c>
      <c r="L18" s="10">
        <v>203</v>
      </c>
      <c r="M18" s="10">
        <v>287</v>
      </c>
      <c r="N18" s="13">
        <f>SUM(L18:M18)</f>
        <v>490</v>
      </c>
      <c r="O18" s="3"/>
      <c r="P18" s="7">
        <v>102</v>
      </c>
      <c r="Q18" s="10">
        <v>0</v>
      </c>
      <c r="R18" s="10">
        <v>5</v>
      </c>
      <c r="S18" s="10">
        <f>SUM(Q18:R18)</f>
        <v>5</v>
      </c>
      <c r="U18" s="4" t="s">
        <v>17</v>
      </c>
      <c r="V18" s="15">
        <f>SUM(Q9,Q15,Q21,Q27,Q33,Q39)</f>
        <v>156</v>
      </c>
      <c r="W18" s="15">
        <f>SUM(R9,R15,R21,R27,R33,R39)</f>
        <v>441</v>
      </c>
      <c r="X18" s="18">
        <f t="shared" si="0"/>
        <v>597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32" ht="17.25" customHeight="1" x14ac:dyDescent="0.15">
      <c r="A19" s="7">
        <v>13</v>
      </c>
      <c r="B19" s="10">
        <v>138</v>
      </c>
      <c r="C19" s="10">
        <v>90</v>
      </c>
      <c r="D19" s="10">
        <f>SUM(B19:C19)</f>
        <v>228</v>
      </c>
      <c r="E19" s="3"/>
      <c r="F19" s="7">
        <v>43</v>
      </c>
      <c r="G19" s="10">
        <v>108</v>
      </c>
      <c r="H19" s="10">
        <v>136</v>
      </c>
      <c r="I19" s="10">
        <f>SUM(G19:H19)</f>
        <v>244</v>
      </c>
      <c r="J19" s="3"/>
      <c r="K19" s="7">
        <v>73</v>
      </c>
      <c r="L19" s="10">
        <v>221</v>
      </c>
      <c r="M19" s="10">
        <v>283</v>
      </c>
      <c r="N19" s="10">
        <f>SUM(L19:M19)</f>
        <v>504</v>
      </c>
      <c r="O19" s="3"/>
      <c r="P19" s="7">
        <v>103</v>
      </c>
      <c r="Q19" s="10">
        <v>0</v>
      </c>
      <c r="R19" s="10">
        <v>1</v>
      </c>
      <c r="S19" s="10">
        <f>SUM(Q19:R19)</f>
        <v>1</v>
      </c>
      <c r="U19" s="4" t="s">
        <v>18</v>
      </c>
      <c r="V19" s="15">
        <f>SUM(Q15,Q21,Q27,Q33,Q39)</f>
        <v>31</v>
      </c>
      <c r="W19" s="15">
        <f>SUM(R15,R21,R27,R33,R39)</f>
        <v>99</v>
      </c>
      <c r="X19" s="18">
        <f t="shared" si="0"/>
        <v>130</v>
      </c>
      <c r="Z19" s="4" t="s">
        <v>25</v>
      </c>
      <c r="AA19" s="10">
        <v>249</v>
      </c>
      <c r="AB19" s="10">
        <v>251</v>
      </c>
      <c r="AC19" s="10">
        <f>SUM(AA19:AB19)</f>
        <v>500</v>
      </c>
    </row>
    <row r="20" spans="1:32" ht="17.25" customHeight="1" x14ac:dyDescent="0.15">
      <c r="A20" s="7">
        <v>14</v>
      </c>
      <c r="B20" s="10">
        <v>103</v>
      </c>
      <c r="C20" s="10">
        <v>108</v>
      </c>
      <c r="D20" s="10">
        <f>SUM(B20:C20)</f>
        <v>211</v>
      </c>
      <c r="E20" s="3"/>
      <c r="F20" s="7">
        <v>44</v>
      </c>
      <c r="G20" s="10">
        <v>136</v>
      </c>
      <c r="H20" s="10">
        <v>96</v>
      </c>
      <c r="I20" s="10">
        <f>SUM(G20:H20)</f>
        <v>232</v>
      </c>
      <c r="J20" s="3"/>
      <c r="K20" s="7">
        <v>74</v>
      </c>
      <c r="L20" s="10">
        <v>228</v>
      </c>
      <c r="M20" s="10">
        <v>279</v>
      </c>
      <c r="N20" s="10">
        <f>SUM(L20:M20)</f>
        <v>507</v>
      </c>
      <c r="O20" s="3"/>
      <c r="P20" s="7">
        <v>104</v>
      </c>
      <c r="Q20" s="10">
        <v>0</v>
      </c>
      <c r="R20" s="10">
        <v>1</v>
      </c>
      <c r="S20" s="10">
        <f>SUM(Q20:R20)</f>
        <v>1</v>
      </c>
      <c r="U20" s="4" t="s">
        <v>19</v>
      </c>
      <c r="V20" s="15">
        <f>SUM(Q21,Q27,Q33,Q39)</f>
        <v>1</v>
      </c>
      <c r="W20" s="15">
        <f>SUM(R21,R27,R33,R39)</f>
        <v>17</v>
      </c>
      <c r="X20" s="18">
        <f t="shared" si="0"/>
        <v>18</v>
      </c>
      <c r="Z20" s="26" t="s">
        <v>26</v>
      </c>
      <c r="AA20" s="10">
        <v>1324</v>
      </c>
      <c r="AB20" s="10">
        <v>1202</v>
      </c>
      <c r="AC20" s="10">
        <f>SUM(AA20:AB20)</f>
        <v>2526</v>
      </c>
    </row>
    <row r="21" spans="1:32" ht="17.25" customHeight="1" x14ac:dyDescent="0.15">
      <c r="A21" s="7"/>
      <c r="B21" s="11">
        <f>SUM(B16:B20)</f>
        <v>560</v>
      </c>
      <c r="C21" s="11">
        <f>SUM(C16:C20)</f>
        <v>484</v>
      </c>
      <c r="D21" s="11">
        <f>SUM(D16:D20)</f>
        <v>1044</v>
      </c>
      <c r="E21" s="3"/>
      <c r="F21" s="7"/>
      <c r="G21" s="11">
        <f>SUM(G16:G20)</f>
        <v>529</v>
      </c>
      <c r="H21" s="11">
        <f>SUM(H16:H20)</f>
        <v>531</v>
      </c>
      <c r="I21" s="11">
        <f>SUM(I16:I20)</f>
        <v>1060</v>
      </c>
      <c r="J21" s="3"/>
      <c r="K21" s="7"/>
      <c r="L21" s="12">
        <f>SUM(L16:L20)</f>
        <v>1053</v>
      </c>
      <c r="M21" s="12">
        <f>SUM(M16:M20)</f>
        <v>1374</v>
      </c>
      <c r="N21" s="12">
        <f>SUM(N16:N20)</f>
        <v>2427</v>
      </c>
      <c r="O21" s="24"/>
      <c r="P21" s="7"/>
      <c r="Q21" s="11">
        <f>SUM(Q16:Q20)</f>
        <v>1</v>
      </c>
      <c r="R21" s="11">
        <f>SUM(R16:R20)</f>
        <v>15</v>
      </c>
      <c r="S21" s="11">
        <f>SUM(S16:S20)</f>
        <v>16</v>
      </c>
      <c r="Z21" s="4" t="s">
        <v>50</v>
      </c>
      <c r="AA21" s="10">
        <v>309</v>
      </c>
      <c r="AB21" s="10">
        <v>403</v>
      </c>
      <c r="AC21" s="10">
        <f>SUM(AA21:AB21)</f>
        <v>712</v>
      </c>
      <c r="AE21" s="27"/>
      <c r="AF21" s="27"/>
    </row>
    <row r="22" spans="1:32" ht="17.25" customHeight="1" x14ac:dyDescent="0.15">
      <c r="A22" s="7">
        <v>15</v>
      </c>
      <c r="B22" s="10">
        <v>118</v>
      </c>
      <c r="C22" s="10">
        <v>106</v>
      </c>
      <c r="D22" s="10">
        <f>SUM(B22:C22)</f>
        <v>224</v>
      </c>
      <c r="E22" s="3"/>
      <c r="F22" s="7">
        <v>45</v>
      </c>
      <c r="G22" s="10">
        <v>131</v>
      </c>
      <c r="H22" s="10">
        <v>159</v>
      </c>
      <c r="I22" s="10">
        <f>SUM(G22:H22)</f>
        <v>290</v>
      </c>
      <c r="J22" s="3"/>
      <c r="K22" s="7">
        <v>75</v>
      </c>
      <c r="L22" s="10">
        <v>214</v>
      </c>
      <c r="M22" s="10">
        <v>297</v>
      </c>
      <c r="N22" s="10">
        <f>SUM(L22:M22)</f>
        <v>511</v>
      </c>
      <c r="O22" s="3"/>
      <c r="P22" s="7">
        <v>105</v>
      </c>
      <c r="Q22" s="10">
        <v>0</v>
      </c>
      <c r="R22" s="10">
        <v>0</v>
      </c>
      <c r="S22" s="10">
        <f>SUM(Q22:R22)</f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372</v>
      </c>
      <c r="AB22" s="10">
        <v>583</v>
      </c>
      <c r="AC22" s="10">
        <f>SUM(AA22:AB22)</f>
        <v>955</v>
      </c>
      <c r="AE22" s="36"/>
      <c r="AF22" s="36"/>
    </row>
    <row r="23" spans="1:32" ht="17.25" customHeight="1" x14ac:dyDescent="0.15">
      <c r="A23" s="7">
        <v>16</v>
      </c>
      <c r="B23" s="10">
        <v>130</v>
      </c>
      <c r="C23" s="10">
        <v>108</v>
      </c>
      <c r="D23" s="10">
        <f>SUM(B23:C23)</f>
        <v>238</v>
      </c>
      <c r="E23" s="3"/>
      <c r="F23" s="7">
        <v>46</v>
      </c>
      <c r="G23" s="10">
        <v>139</v>
      </c>
      <c r="H23" s="10">
        <v>145</v>
      </c>
      <c r="I23" s="10">
        <f>SUM(G23:H23)</f>
        <v>284</v>
      </c>
      <c r="J23" s="3"/>
      <c r="K23" s="7">
        <v>76</v>
      </c>
      <c r="L23" s="10">
        <v>224</v>
      </c>
      <c r="M23" s="10">
        <v>320</v>
      </c>
      <c r="N23" s="10">
        <f>SUM(L23:M23)</f>
        <v>544</v>
      </c>
      <c r="O23" s="3"/>
      <c r="P23" s="7">
        <v>106</v>
      </c>
      <c r="Q23" s="10">
        <v>0</v>
      </c>
      <c r="R23" s="10">
        <v>1</v>
      </c>
      <c r="S23" s="10">
        <f>SUM(Q23:R23)</f>
        <v>1</v>
      </c>
      <c r="U23" s="4" t="s">
        <v>4</v>
      </c>
      <c r="V23" s="19">
        <f>V4/$V$8*100</f>
        <v>10.7864100736517</v>
      </c>
      <c r="W23" s="19">
        <f>W4/$W$8*100</f>
        <v>8.971690258118235</v>
      </c>
      <c r="X23" s="19">
        <f>X4/$X$8*100</f>
        <v>9.8191501164983919</v>
      </c>
      <c r="Z23" s="9" t="s">
        <v>24</v>
      </c>
      <c r="AA23" s="11">
        <f>SUM(AA19:AA22)</f>
        <v>2254</v>
      </c>
      <c r="AB23" s="11">
        <f>SUM(AB19:AB22)</f>
        <v>2439</v>
      </c>
      <c r="AC23" s="11">
        <f>SUM(AC19:AC22)</f>
        <v>4693</v>
      </c>
    </row>
    <row r="24" spans="1:32" ht="17.25" customHeight="1" x14ac:dyDescent="0.15">
      <c r="A24" s="7">
        <v>17</v>
      </c>
      <c r="B24" s="10">
        <v>144</v>
      </c>
      <c r="C24" s="10">
        <v>96</v>
      </c>
      <c r="D24" s="10">
        <f>SUM(B24:C24)</f>
        <v>240</v>
      </c>
      <c r="E24" s="3"/>
      <c r="F24" s="7">
        <v>47</v>
      </c>
      <c r="G24" s="10">
        <v>169</v>
      </c>
      <c r="H24" s="10">
        <v>150</v>
      </c>
      <c r="I24" s="10">
        <f>SUM(G24:H24)</f>
        <v>319</v>
      </c>
      <c r="J24" s="3"/>
      <c r="K24" s="7">
        <v>77</v>
      </c>
      <c r="L24" s="10">
        <v>202</v>
      </c>
      <c r="M24" s="10">
        <v>258</v>
      </c>
      <c r="N24" s="10">
        <f>SUM(L24:M24)</f>
        <v>460</v>
      </c>
      <c r="O24" s="3"/>
      <c r="P24" s="7">
        <v>107</v>
      </c>
      <c r="Q24" s="10">
        <v>0</v>
      </c>
      <c r="R24" s="10">
        <v>0</v>
      </c>
      <c r="S24" s="10">
        <f>SUM(Q24:R24)</f>
        <v>0</v>
      </c>
      <c r="U24" s="4" t="s">
        <v>5</v>
      </c>
      <c r="V24" s="19">
        <f>V5/$V$8*100</f>
        <v>56.695968955413001</v>
      </c>
      <c r="W24" s="19">
        <f>W5/$W$8*100</f>
        <v>48.327782403552597</v>
      </c>
      <c r="X24" s="19">
        <f>X5/$X$8*100</f>
        <v>52.235659602795955</v>
      </c>
      <c r="Z24" s="6" t="s">
        <v>30</v>
      </c>
      <c r="AA24" s="31"/>
      <c r="AB24" s="31"/>
      <c r="AC24" s="31"/>
    </row>
    <row r="25" spans="1:32" ht="17.25" customHeight="1" x14ac:dyDescent="0.15">
      <c r="A25" s="7">
        <v>18</v>
      </c>
      <c r="B25" s="10">
        <v>153</v>
      </c>
      <c r="C25" s="10">
        <v>136</v>
      </c>
      <c r="D25" s="10">
        <f>SUM(B25:C25)</f>
        <v>289</v>
      </c>
      <c r="E25" s="3"/>
      <c r="F25" s="7">
        <v>48</v>
      </c>
      <c r="G25" s="10">
        <v>160</v>
      </c>
      <c r="H25" s="10">
        <v>181</v>
      </c>
      <c r="I25" s="10">
        <f>SUM(G25:H25)</f>
        <v>341</v>
      </c>
      <c r="J25" s="3"/>
      <c r="K25" s="7">
        <v>78</v>
      </c>
      <c r="L25" s="10">
        <v>198</v>
      </c>
      <c r="M25" s="10">
        <v>262</v>
      </c>
      <c r="N25" s="10">
        <f>SUM(L25:M25)</f>
        <v>460</v>
      </c>
      <c r="O25" s="3"/>
      <c r="P25" s="7">
        <v>108</v>
      </c>
      <c r="Q25" s="10">
        <v>0</v>
      </c>
      <c r="R25" s="10">
        <v>0</v>
      </c>
      <c r="S25" s="10">
        <f>SUM(Q25:R25)</f>
        <v>0</v>
      </c>
      <c r="U25" s="8" t="s">
        <v>6</v>
      </c>
      <c r="V25" s="19">
        <f>V6/$V$8*100</f>
        <v>15.506454423061694</v>
      </c>
      <c r="W25" s="19">
        <f>W6/$W$8*100</f>
        <v>17.665834027199555</v>
      </c>
      <c r="X25" s="19">
        <f>X6/$X$8*100</f>
        <v>16.657420762602168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32" ht="17.25" customHeight="1" x14ac:dyDescent="0.15">
      <c r="A26" s="7">
        <v>19</v>
      </c>
      <c r="B26" s="10">
        <v>105</v>
      </c>
      <c r="C26" s="10">
        <v>139</v>
      </c>
      <c r="D26" s="10">
        <f>SUM(B26:C26)</f>
        <v>244</v>
      </c>
      <c r="E26" s="3"/>
      <c r="F26" s="7">
        <v>49</v>
      </c>
      <c r="G26" s="10">
        <v>161</v>
      </c>
      <c r="H26" s="10">
        <v>159</v>
      </c>
      <c r="I26" s="10">
        <f>SUM(G26:H26)</f>
        <v>320</v>
      </c>
      <c r="J26" s="3"/>
      <c r="K26" s="7">
        <v>79</v>
      </c>
      <c r="L26" s="10">
        <v>183</v>
      </c>
      <c r="M26" s="10">
        <v>246</v>
      </c>
      <c r="N26" s="10">
        <f>SUM(L26:M26)</f>
        <v>429</v>
      </c>
      <c r="O26" s="3"/>
      <c r="P26" s="7">
        <v>109</v>
      </c>
      <c r="Q26" s="10">
        <v>0</v>
      </c>
      <c r="R26" s="10">
        <v>1</v>
      </c>
      <c r="S26" s="10">
        <f>SUM(Q26:R26)</f>
        <v>1</v>
      </c>
      <c r="U26" s="4" t="s">
        <v>7</v>
      </c>
      <c r="V26" s="19">
        <f>V7/$V$8*100</f>
        <v>17.011166547873604</v>
      </c>
      <c r="W26" s="19">
        <f>W7/$W$8*100</f>
        <v>25.034693311129612</v>
      </c>
      <c r="X26" s="19">
        <f>X7/$X$8*100</f>
        <v>21.287769518103481</v>
      </c>
      <c r="Z26" s="4" t="s">
        <v>25</v>
      </c>
      <c r="AA26" s="10">
        <v>139</v>
      </c>
      <c r="AB26" s="10">
        <v>117</v>
      </c>
      <c r="AC26" s="10">
        <f>SUM(AA26:AB26)</f>
        <v>256</v>
      </c>
    </row>
    <row r="27" spans="1:32" ht="17.25" customHeight="1" x14ac:dyDescent="0.15">
      <c r="A27" s="7"/>
      <c r="B27" s="11">
        <f>SUM(B22:B26)</f>
        <v>650</v>
      </c>
      <c r="C27" s="11">
        <f>SUM(C22:C26)</f>
        <v>585</v>
      </c>
      <c r="D27" s="11">
        <f>SUM(D22:D26)</f>
        <v>1235</v>
      </c>
      <c r="E27" s="3"/>
      <c r="F27" s="7"/>
      <c r="G27" s="11">
        <f>SUM(G22:G26)</f>
        <v>760</v>
      </c>
      <c r="H27" s="11">
        <f>SUM(H22:H26)</f>
        <v>794</v>
      </c>
      <c r="I27" s="11">
        <f>SUM(I22:I26)</f>
        <v>1554</v>
      </c>
      <c r="J27" s="3"/>
      <c r="K27" s="7"/>
      <c r="L27" s="11">
        <f>SUM(L22:L26)</f>
        <v>1021</v>
      </c>
      <c r="M27" s="11">
        <f>SUM(M22:M26)</f>
        <v>1383</v>
      </c>
      <c r="N27" s="11">
        <f>SUM(N22:N26)</f>
        <v>2404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746</v>
      </c>
      <c r="AB27" s="10">
        <v>672</v>
      </c>
      <c r="AC27" s="10">
        <f>SUM(AA27:AB27)</f>
        <v>1418</v>
      </c>
    </row>
    <row r="28" spans="1:32" ht="17.25" customHeight="1" x14ac:dyDescent="0.15">
      <c r="A28" s="7">
        <v>20</v>
      </c>
      <c r="B28" s="10">
        <v>97</v>
      </c>
      <c r="C28" s="10">
        <v>131</v>
      </c>
      <c r="D28" s="10">
        <f>SUM(B28:C28)</f>
        <v>228</v>
      </c>
      <c r="E28" s="3"/>
      <c r="F28" s="7">
        <v>50</v>
      </c>
      <c r="G28" s="10">
        <v>195</v>
      </c>
      <c r="H28" s="10">
        <v>172</v>
      </c>
      <c r="I28" s="10">
        <f>SUM(G28:H28)</f>
        <v>367</v>
      </c>
      <c r="J28" s="3"/>
      <c r="K28" s="7">
        <v>80</v>
      </c>
      <c r="L28" s="10">
        <v>154</v>
      </c>
      <c r="M28" s="10">
        <v>253</v>
      </c>
      <c r="N28" s="10">
        <f>SUM(L28:M28)</f>
        <v>407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34.275758295715534</v>
      </c>
      <c r="W28" s="19">
        <f t="shared" ref="W28:W39" si="2">W9/$W$8*100</f>
        <v>29.628087704690536</v>
      </c>
      <c r="X28" s="19">
        <f t="shared" ref="X28:X39" si="3">X9/$X$8*100</f>
        <v>31.798513258626425</v>
      </c>
      <c r="Z28" s="4" t="s">
        <v>49</v>
      </c>
      <c r="AA28" s="10">
        <v>194</v>
      </c>
      <c r="AB28" s="10">
        <v>230</v>
      </c>
      <c r="AC28" s="10">
        <f>SUM(AA28:AB28)</f>
        <v>424</v>
      </c>
      <c r="AE28" s="27"/>
      <c r="AF28" s="27"/>
    </row>
    <row r="29" spans="1:32" ht="17.25" customHeight="1" x14ac:dyDescent="0.15">
      <c r="A29" s="7">
        <v>21</v>
      </c>
      <c r="B29" s="10">
        <v>104</v>
      </c>
      <c r="C29" s="10">
        <v>121</v>
      </c>
      <c r="D29" s="10">
        <f>SUM(B29:C29)</f>
        <v>225</v>
      </c>
      <c r="E29" s="3"/>
      <c r="F29" s="7">
        <v>51</v>
      </c>
      <c r="G29" s="10">
        <v>166</v>
      </c>
      <c r="H29" s="10">
        <v>180</v>
      </c>
      <c r="I29" s="10">
        <f>SUM(G29:H29)</f>
        <v>346</v>
      </c>
      <c r="J29" s="3"/>
      <c r="K29" s="7">
        <v>81</v>
      </c>
      <c r="L29" s="10">
        <v>170</v>
      </c>
      <c r="M29" s="10">
        <v>277</v>
      </c>
      <c r="N29" s="10">
        <f>SUM(L29:M29)</f>
        <v>447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66.793379266650831</v>
      </c>
      <c r="W29" s="19">
        <f t="shared" si="2"/>
        <v>72.32861504301971</v>
      </c>
      <c r="X29" s="19">
        <f t="shared" si="3"/>
        <v>69.743703539332074</v>
      </c>
      <c r="Z29" s="4" t="s">
        <v>7</v>
      </c>
      <c r="AA29" s="10">
        <v>248</v>
      </c>
      <c r="AB29" s="10">
        <v>395</v>
      </c>
      <c r="AC29" s="10">
        <f>SUM(AA29:AB29)</f>
        <v>643</v>
      </c>
      <c r="AE29" s="36"/>
      <c r="AF29" s="36"/>
    </row>
    <row r="30" spans="1:32" ht="17.25" customHeight="1" x14ac:dyDescent="0.15">
      <c r="A30" s="7">
        <v>22</v>
      </c>
      <c r="B30" s="10">
        <v>136</v>
      </c>
      <c r="C30" s="10">
        <v>109</v>
      </c>
      <c r="D30" s="10">
        <f>SUM(B30:C30)</f>
        <v>245</v>
      </c>
      <c r="E30" s="3"/>
      <c r="F30" s="7">
        <v>52</v>
      </c>
      <c r="G30" s="10">
        <v>199</v>
      </c>
      <c r="H30" s="10">
        <v>189</v>
      </c>
      <c r="I30" s="10">
        <f>SUM(G30:H30)</f>
        <v>388</v>
      </c>
      <c r="J30" s="3"/>
      <c r="K30" s="7">
        <v>82</v>
      </c>
      <c r="L30" s="10">
        <v>119</v>
      </c>
      <c r="M30" s="10">
        <v>207</v>
      </c>
      <c r="N30" s="10">
        <f>SUM(L30:M30)</f>
        <v>326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56.585095430426868</v>
      </c>
      <c r="W30" s="19">
        <f t="shared" si="2"/>
        <v>63.134887593671941</v>
      </c>
      <c r="X30" s="19">
        <f t="shared" si="3"/>
        <v>60.076186249491471</v>
      </c>
      <c r="Z30" s="9" t="s">
        <v>24</v>
      </c>
      <c r="AA30" s="11">
        <f>SUM(AA26:AA29)</f>
        <v>1327</v>
      </c>
      <c r="AB30" s="11">
        <f>SUM(AB26:AB29)</f>
        <v>1414</v>
      </c>
      <c r="AC30" s="11">
        <f>SUM(AC26:AC29)</f>
        <v>2741</v>
      </c>
    </row>
    <row r="31" spans="1:32" ht="17.25" customHeight="1" x14ac:dyDescent="0.15">
      <c r="A31" s="7">
        <v>23</v>
      </c>
      <c r="B31" s="10">
        <v>111</v>
      </c>
      <c r="C31" s="10">
        <v>120</v>
      </c>
      <c r="D31" s="10">
        <f>SUM(B31:C31)</f>
        <v>231</v>
      </c>
      <c r="E31" s="3"/>
      <c r="F31" s="7">
        <v>53</v>
      </c>
      <c r="G31" s="10">
        <v>231</v>
      </c>
      <c r="H31" s="10">
        <v>171</v>
      </c>
      <c r="I31" s="10">
        <f>SUM(G31:H31)</f>
        <v>402</v>
      </c>
      <c r="J31" s="3"/>
      <c r="K31" s="7">
        <v>83</v>
      </c>
      <c r="L31" s="10">
        <v>107</v>
      </c>
      <c r="M31" s="10">
        <v>208</v>
      </c>
      <c r="N31" s="10">
        <f>SUM(L31:M31)</f>
        <v>315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38.354320107705711</v>
      </c>
      <c r="W31" s="19">
        <f t="shared" si="2"/>
        <v>48.730224812656118</v>
      </c>
      <c r="X31" s="19">
        <f t="shared" si="3"/>
        <v>43.884759051740083</v>
      </c>
      <c r="Z31" s="6"/>
      <c r="AA31" s="28"/>
      <c r="AB31" s="31"/>
      <c r="AC31" s="31"/>
    </row>
    <row r="32" spans="1:32" ht="17.25" customHeight="1" x14ac:dyDescent="0.15">
      <c r="A32" s="7">
        <v>24</v>
      </c>
      <c r="B32" s="10">
        <v>97</v>
      </c>
      <c r="C32" s="10">
        <v>85</v>
      </c>
      <c r="D32" s="10">
        <f>SUM(B32:C32)</f>
        <v>182</v>
      </c>
      <c r="E32" s="3"/>
      <c r="F32" s="7">
        <v>54</v>
      </c>
      <c r="G32" s="10">
        <v>208</v>
      </c>
      <c r="H32" s="10">
        <v>215</v>
      </c>
      <c r="I32" s="10">
        <f>SUM(G32:H32)</f>
        <v>423</v>
      </c>
      <c r="J32" s="3"/>
      <c r="K32" s="7">
        <v>84</v>
      </c>
      <c r="L32" s="10">
        <v>103</v>
      </c>
      <c r="M32" s="10">
        <v>178</v>
      </c>
      <c r="N32" s="10">
        <f>SUM(L32:M32)</f>
        <v>281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32.517620970935297</v>
      </c>
      <c r="W32" s="20">
        <f t="shared" si="2"/>
        <v>42.700527338329167</v>
      </c>
      <c r="X32" s="20">
        <f t="shared" si="3"/>
        <v>37.945190280705646</v>
      </c>
      <c r="Z32" s="6"/>
      <c r="AA32" s="35"/>
      <c r="AB32" s="31"/>
      <c r="AC32" s="31"/>
    </row>
    <row r="33" spans="1:32" ht="17.25" customHeight="1" x14ac:dyDescent="0.15">
      <c r="A33" s="7"/>
      <c r="B33" s="11">
        <f>SUM(B28:B32)</f>
        <v>545</v>
      </c>
      <c r="C33" s="11">
        <f>SUM(C28:C32)</f>
        <v>566</v>
      </c>
      <c r="D33" s="11">
        <f>SUM(D28:D32)</f>
        <v>1111</v>
      </c>
      <c r="E33" s="3"/>
      <c r="F33" s="7"/>
      <c r="G33" s="11">
        <f>SUM(G28:G32)</f>
        <v>999</v>
      </c>
      <c r="H33" s="11">
        <f>SUM(H28:H32)</f>
        <v>927</v>
      </c>
      <c r="I33" s="11">
        <f>SUM(I28:I32)</f>
        <v>1926</v>
      </c>
      <c r="J33" s="3"/>
      <c r="K33" s="7"/>
      <c r="L33" s="11">
        <f>SUM(L28:L32)</f>
        <v>653</v>
      </c>
      <c r="M33" s="11">
        <f>SUM(M28:M32)</f>
        <v>1123</v>
      </c>
      <c r="N33" s="11">
        <f>SUM(N28:N32)</f>
        <v>1776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25.350439534331194</v>
      </c>
      <c r="W33" s="19">
        <f t="shared" si="2"/>
        <v>34.568415209547595</v>
      </c>
      <c r="X33" s="19">
        <f t="shared" si="3"/>
        <v>30.263693183919521</v>
      </c>
      <c r="Z33" s="6" t="s">
        <v>3</v>
      </c>
    </row>
    <row r="34" spans="1:32" ht="17.25" customHeight="1" x14ac:dyDescent="0.15">
      <c r="A34" s="7">
        <v>25</v>
      </c>
      <c r="B34" s="10">
        <v>100</v>
      </c>
      <c r="C34" s="10">
        <v>100</v>
      </c>
      <c r="D34" s="10">
        <f>SUM(B34:C34)</f>
        <v>200</v>
      </c>
      <c r="E34" s="3"/>
      <c r="F34" s="7">
        <v>55</v>
      </c>
      <c r="G34" s="10">
        <v>234</v>
      </c>
      <c r="H34" s="10">
        <v>187</v>
      </c>
      <c r="I34" s="10">
        <f>SUM(G34:H34)</f>
        <v>421</v>
      </c>
      <c r="J34" s="3"/>
      <c r="K34" s="7">
        <v>85</v>
      </c>
      <c r="L34" s="10">
        <v>84</v>
      </c>
      <c r="M34" s="10">
        <v>177</v>
      </c>
      <c r="N34" s="10">
        <f>SUM(L34:M34)</f>
        <v>261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17.011166547873604</v>
      </c>
      <c r="W34" s="19">
        <f t="shared" si="2"/>
        <v>25.034693311129612</v>
      </c>
      <c r="X34" s="19">
        <f t="shared" si="3"/>
        <v>21.287769518103481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32" ht="17.25" customHeight="1" x14ac:dyDescent="0.15">
      <c r="A35" s="7">
        <v>26</v>
      </c>
      <c r="B35" s="10">
        <v>113</v>
      </c>
      <c r="C35" s="10">
        <v>111</v>
      </c>
      <c r="D35" s="10">
        <f>SUM(B35:C35)</f>
        <v>224</v>
      </c>
      <c r="E35" s="3"/>
      <c r="F35" s="7">
        <v>56</v>
      </c>
      <c r="G35" s="10">
        <v>247</v>
      </c>
      <c r="H35" s="10">
        <v>204</v>
      </c>
      <c r="I35" s="10">
        <f>SUM(G35:H35)</f>
        <v>451</v>
      </c>
      <c r="J35" s="3"/>
      <c r="K35" s="7">
        <v>86</v>
      </c>
      <c r="L35" s="10">
        <v>81</v>
      </c>
      <c r="M35" s="10">
        <v>144</v>
      </c>
      <c r="N35" s="10">
        <f>SUM(L35:M35)</f>
        <v>225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8.9253187613843341</v>
      </c>
      <c r="W35" s="19">
        <f t="shared" si="2"/>
        <v>15.438523452678323</v>
      </c>
      <c r="X35" s="19">
        <f t="shared" si="3"/>
        <v>12.396908169680831</v>
      </c>
      <c r="Z35" s="4" t="s">
        <v>25</v>
      </c>
      <c r="AA35" s="10">
        <f t="shared" ref="AA35:AB38" si="4">SUM(AA5,AA12,AA19,AA26)</f>
        <v>1362</v>
      </c>
      <c r="AB35" s="10">
        <f t="shared" si="4"/>
        <v>1293</v>
      </c>
      <c r="AC35" s="10">
        <f>SUM(AA35:AB35)</f>
        <v>2655</v>
      </c>
    </row>
    <row r="36" spans="1:32" ht="17.25" customHeight="1" x14ac:dyDescent="0.15">
      <c r="A36" s="7">
        <v>27</v>
      </c>
      <c r="B36" s="10">
        <v>122</v>
      </c>
      <c r="C36" s="10">
        <v>97</v>
      </c>
      <c r="D36" s="10">
        <f>SUM(B36:C36)</f>
        <v>219</v>
      </c>
      <c r="E36" s="3"/>
      <c r="F36" s="7">
        <v>57</v>
      </c>
      <c r="G36" s="10">
        <v>268</v>
      </c>
      <c r="H36" s="10">
        <v>275</v>
      </c>
      <c r="I36" s="10">
        <f>SUM(G36:H36)</f>
        <v>543</v>
      </c>
      <c r="J36" s="3"/>
      <c r="K36" s="7">
        <v>87</v>
      </c>
      <c r="L36" s="10">
        <v>64</v>
      </c>
      <c r="M36" s="10">
        <v>149</v>
      </c>
      <c r="N36" s="10">
        <f>SUM(L36:M36)</f>
        <v>213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3.7538607745307671</v>
      </c>
      <c r="W36" s="19">
        <f t="shared" si="2"/>
        <v>7.6464057729669719</v>
      </c>
      <c r="X36" s="19">
        <f t="shared" si="3"/>
        <v>5.8286179222604391</v>
      </c>
      <c r="Z36" s="26" t="s">
        <v>26</v>
      </c>
      <c r="AA36" s="10">
        <f t="shared" si="4"/>
        <v>7159</v>
      </c>
      <c r="AB36" s="10">
        <f t="shared" si="4"/>
        <v>6965</v>
      </c>
      <c r="AC36" s="13">
        <f>SUM(AA36:AB36)</f>
        <v>14124</v>
      </c>
    </row>
    <row r="37" spans="1:32" ht="17.25" customHeight="1" x14ac:dyDescent="0.15">
      <c r="A37" s="7">
        <v>28</v>
      </c>
      <c r="B37" s="10">
        <v>105</v>
      </c>
      <c r="C37" s="10">
        <v>111</v>
      </c>
      <c r="D37" s="10">
        <f>SUM(B37:C37)</f>
        <v>216</v>
      </c>
      <c r="E37" s="3"/>
      <c r="F37" s="7">
        <v>58</v>
      </c>
      <c r="G37" s="10">
        <v>275</v>
      </c>
      <c r="H37" s="10">
        <v>219</v>
      </c>
      <c r="I37" s="10">
        <f>SUM(G37:H37)</f>
        <v>494</v>
      </c>
      <c r="J37" s="3"/>
      <c r="K37" s="7">
        <v>88</v>
      </c>
      <c r="L37" s="10">
        <v>47</v>
      </c>
      <c r="M37" s="10">
        <v>97</v>
      </c>
      <c r="N37" s="10">
        <f>SUM(L37:M37)</f>
        <v>144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1.235447849845569</v>
      </c>
      <c r="W37" s="19">
        <f t="shared" si="2"/>
        <v>3.0599500416319736</v>
      </c>
      <c r="X37" s="19">
        <f t="shared" si="3"/>
        <v>2.2079218906024631</v>
      </c>
      <c r="Z37" s="4" t="s">
        <v>50</v>
      </c>
      <c r="AA37" s="10">
        <f t="shared" si="4"/>
        <v>1958</v>
      </c>
      <c r="AB37" s="10">
        <f t="shared" si="4"/>
        <v>2546</v>
      </c>
      <c r="AC37" s="13">
        <f>SUM(AA37:AB37)</f>
        <v>4504</v>
      </c>
      <c r="AE37" s="27"/>
      <c r="AF37" s="27"/>
    </row>
    <row r="38" spans="1:32" ht="17.25" customHeight="1" x14ac:dyDescent="0.15">
      <c r="A38" s="7">
        <v>29</v>
      </c>
      <c r="B38" s="10">
        <v>127</v>
      </c>
      <c r="C38" s="10">
        <v>85</v>
      </c>
      <c r="D38" s="10">
        <f>SUM(B38:C38)</f>
        <v>212</v>
      </c>
      <c r="E38" s="3"/>
      <c r="F38" s="7">
        <v>59</v>
      </c>
      <c r="G38" s="10">
        <v>279</v>
      </c>
      <c r="H38" s="10">
        <v>264</v>
      </c>
      <c r="I38" s="10">
        <f>SUM(G38:H38)</f>
        <v>543</v>
      </c>
      <c r="J38" s="3"/>
      <c r="K38" s="7">
        <v>89</v>
      </c>
      <c r="L38" s="10">
        <v>42</v>
      </c>
      <c r="M38" s="10">
        <v>94</v>
      </c>
      <c r="N38" s="10">
        <f>SUM(L38:M38)</f>
        <v>136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0.24550566246931177</v>
      </c>
      <c r="W38" s="19">
        <f t="shared" si="2"/>
        <v>0.68692756036636138</v>
      </c>
      <c r="X38" s="19">
        <f t="shared" si="3"/>
        <v>0.48078701135397017</v>
      </c>
      <c r="Z38" s="4" t="s">
        <v>7</v>
      </c>
      <c r="AA38" s="10">
        <f t="shared" si="4"/>
        <v>2148</v>
      </c>
      <c r="AB38" s="10">
        <f t="shared" si="4"/>
        <v>3608</v>
      </c>
      <c r="AC38" s="13">
        <f>SUM(AA38:AB38)</f>
        <v>5756</v>
      </c>
      <c r="AE38" s="36"/>
      <c r="AF38" s="36"/>
    </row>
    <row r="39" spans="1:32" ht="17.25" customHeight="1" x14ac:dyDescent="0.15">
      <c r="A39" s="7"/>
      <c r="B39" s="11">
        <f>SUM(B34:B38)</f>
        <v>567</v>
      </c>
      <c r="C39" s="11">
        <f>SUM(C34:C38)</f>
        <v>504</v>
      </c>
      <c r="D39" s="11">
        <f>SUM(D34:D38)</f>
        <v>1071</v>
      </c>
      <c r="E39" s="3"/>
      <c r="F39" s="7"/>
      <c r="G39" s="11">
        <f>SUM(G34:G38)</f>
        <v>1303</v>
      </c>
      <c r="H39" s="11">
        <f>SUM(H34:H38)</f>
        <v>1149</v>
      </c>
      <c r="I39" s="11">
        <f>SUM(I34:I38)</f>
        <v>2452</v>
      </c>
      <c r="J39" s="3"/>
      <c r="K39" s="7"/>
      <c r="L39" s="11">
        <f>SUM(L34:L38)</f>
        <v>318</v>
      </c>
      <c r="M39" s="11">
        <f>SUM(M34:M38)</f>
        <v>661</v>
      </c>
      <c r="N39" s="11">
        <f>SUM(N34:N38)</f>
        <v>979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7.919537499010058E-3</v>
      </c>
      <c r="W39" s="19">
        <f t="shared" si="2"/>
        <v>0.11795725784068832</v>
      </c>
      <c r="X39" s="19">
        <f t="shared" si="3"/>
        <v>6.657050926439588E-2</v>
      </c>
      <c r="Z39" s="9" t="s">
        <v>24</v>
      </c>
      <c r="AA39" s="11">
        <f>SUM(AA35:AA38)</f>
        <v>12627</v>
      </c>
      <c r="AB39" s="11">
        <f>SUM(AB35:AB38)</f>
        <v>14412</v>
      </c>
      <c r="AC39" s="11">
        <f>SUM(AC35:AC38)</f>
        <v>27039</v>
      </c>
    </row>
    <row r="40" spans="1:32" ht="17.25" customHeight="1" x14ac:dyDescent="0.15">
      <c r="AA40" s="31"/>
      <c r="AB40" s="31"/>
      <c r="AC40" s="31"/>
    </row>
    <row r="41" spans="1:32" ht="17.25" customHeight="1" x14ac:dyDescent="0.15">
      <c r="AA41" s="31"/>
      <c r="AB41" s="31"/>
      <c r="AC41" s="31"/>
    </row>
  </sheetData>
  <phoneticPr fontId="3"/>
  <printOptions horizontalCentered="1" verticalCentered="1"/>
  <pageMargins left="0.19685039370078741" right="0.19685039370078741" top="0.39370078740157483" bottom="0.39370078740157483" header="0.78740157480314965" footer="0.51181102362204722"/>
  <pageSetup paperSize="9" scale="79" orientation="landscape" r:id="rId1"/>
  <headerFooter alignWithMargins="0"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43"/>
  <sheetViews>
    <sheetView showZeros="0" tabSelected="1" zoomScale="80" zoomScaleNormal="80" workbookViewId="0">
      <selection activeCell="F1" sqref="F1"/>
    </sheetView>
  </sheetViews>
  <sheetFormatPr defaultRowHeight="17.25" customHeight="1" x14ac:dyDescent="0.15"/>
  <cols>
    <col min="1" max="1" width="5.5" bestFit="1" customWidth="1"/>
    <col min="2" max="4" width="7" customWidth="1"/>
    <col min="5" max="5" width="0.875" customWidth="1"/>
    <col min="6" max="6" width="5.5" bestFit="1" customWidth="1"/>
    <col min="7" max="9" width="7.625" bestFit="1" customWidth="1"/>
    <col min="10" max="10" width="0.875" customWidth="1"/>
    <col min="11" max="11" width="5.5" customWidth="1"/>
    <col min="12" max="12" width="7.625" customWidth="1"/>
    <col min="13" max="14" width="7" customWidth="1"/>
    <col min="15" max="15" width="0.875" customWidth="1"/>
    <col min="16" max="16" width="5.5" bestFit="1" customWidth="1"/>
    <col min="17" max="19" width="6.75" customWidth="1"/>
    <col min="20" max="20" width="0.875" customWidth="1"/>
    <col min="21" max="21" width="11" bestFit="1" customWidth="1"/>
    <col min="22" max="22" width="8" customWidth="1"/>
    <col min="23" max="24" width="8.625" bestFit="1" customWidth="1"/>
    <col min="25" max="25" width="2.625" customWidth="1"/>
    <col min="26" max="26" width="10" bestFit="1" customWidth="1"/>
    <col min="27" max="28" width="8" customWidth="1"/>
    <col min="29" max="29" width="8" bestFit="1" customWidth="1"/>
  </cols>
  <sheetData>
    <row r="1" spans="1:32" ht="17.25" customHeight="1" x14ac:dyDescent="0.2">
      <c r="A1" s="21" t="s">
        <v>20</v>
      </c>
    </row>
    <row r="2" spans="1:32" ht="17.25" customHeight="1" x14ac:dyDescent="0.15">
      <c r="X2" s="22" t="s">
        <v>53</v>
      </c>
    </row>
    <row r="3" spans="1:32" ht="17.2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32" ht="17.25" customHeight="1" x14ac:dyDescent="0.15">
      <c r="A4" s="7">
        <v>0</v>
      </c>
      <c r="B4" s="10">
        <v>78</v>
      </c>
      <c r="C4" s="10">
        <v>67</v>
      </c>
      <c r="D4" s="10">
        <f>SUM(B4:C4)</f>
        <v>145</v>
      </c>
      <c r="E4" s="3"/>
      <c r="F4" s="7">
        <v>30</v>
      </c>
      <c r="G4" s="10">
        <v>129</v>
      </c>
      <c r="H4" s="10">
        <v>92</v>
      </c>
      <c r="I4" s="10">
        <f>SUM(G4:H4)</f>
        <v>221</v>
      </c>
      <c r="J4" s="3"/>
      <c r="K4" s="7">
        <v>60</v>
      </c>
      <c r="L4" s="10">
        <v>181</v>
      </c>
      <c r="M4" s="10">
        <v>167</v>
      </c>
      <c r="N4" s="10">
        <f>SUM(L4:M4)</f>
        <v>348</v>
      </c>
      <c r="O4" s="3"/>
      <c r="P4" s="7">
        <v>90</v>
      </c>
      <c r="Q4" s="10">
        <v>41</v>
      </c>
      <c r="R4" s="10">
        <v>84</v>
      </c>
      <c r="S4" s="10">
        <f>SUM(Q4:R4)</f>
        <v>125</v>
      </c>
      <c r="U4" s="4" t="s">
        <v>4</v>
      </c>
      <c r="V4" s="15">
        <f>SUM(B9,B15,B21)</f>
        <v>1359</v>
      </c>
      <c r="W4" s="15">
        <f>SUM(C9,C15,C21)</f>
        <v>1288</v>
      </c>
      <c r="X4" s="15">
        <f>SUM(V4:W4)</f>
        <v>2647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32" ht="17.25" customHeight="1" x14ac:dyDescent="0.15">
      <c r="A5" s="7">
        <v>1</v>
      </c>
      <c r="B5" s="10">
        <v>72</v>
      </c>
      <c r="C5" s="10">
        <v>67</v>
      </c>
      <c r="D5" s="10">
        <f>SUM(B5:C5)</f>
        <v>139</v>
      </c>
      <c r="E5" s="3"/>
      <c r="F5" s="7">
        <v>31</v>
      </c>
      <c r="G5" s="10">
        <v>109</v>
      </c>
      <c r="H5" s="10">
        <v>106</v>
      </c>
      <c r="I5" s="10">
        <f>SUM(G5:H5)</f>
        <v>215</v>
      </c>
      <c r="J5" s="3"/>
      <c r="K5" s="7">
        <v>61</v>
      </c>
      <c r="L5" s="10">
        <v>94</v>
      </c>
      <c r="M5" s="10">
        <v>133</v>
      </c>
      <c r="N5" s="10">
        <f>SUM(L5:M5)</f>
        <v>227</v>
      </c>
      <c r="O5" s="3"/>
      <c r="P5" s="7">
        <v>91</v>
      </c>
      <c r="Q5" s="10">
        <v>25</v>
      </c>
      <c r="R5" s="10">
        <v>84</v>
      </c>
      <c r="S5" s="10">
        <f>SUM(Q5:R5)</f>
        <v>109</v>
      </c>
      <c r="U5" s="4" t="s">
        <v>5</v>
      </c>
      <c r="V5" s="15">
        <f>SUM(B27,B33,B39,G9,G15,G21,G27,G33,G39,L9)</f>
        <v>7086</v>
      </c>
      <c r="W5" s="15">
        <f>SUM(C27,C33,C39,H9,H15,H21,H27,H33,H39,M9)</f>
        <v>6910</v>
      </c>
      <c r="X5" s="15">
        <f>SUM(V5:W5)</f>
        <v>13996</v>
      </c>
      <c r="Y5" s="2"/>
      <c r="Z5" s="4" t="s">
        <v>25</v>
      </c>
      <c r="AA5" s="10">
        <f>809+3</f>
        <v>812</v>
      </c>
      <c r="AB5" s="10">
        <v>718</v>
      </c>
      <c r="AC5" s="10">
        <f>SUM(AA5:AB5)</f>
        <v>1530</v>
      </c>
    </row>
    <row r="6" spans="1:32" ht="17.25" customHeight="1" x14ac:dyDescent="0.15">
      <c r="A6" s="7">
        <v>2</v>
      </c>
      <c r="B6" s="10">
        <v>72</v>
      </c>
      <c r="C6" s="10">
        <v>61</v>
      </c>
      <c r="D6" s="10">
        <f>SUM(B6:C6)</f>
        <v>133</v>
      </c>
      <c r="E6" s="3"/>
      <c r="F6" s="7">
        <v>32</v>
      </c>
      <c r="G6" s="10">
        <v>119</v>
      </c>
      <c r="H6" s="10">
        <v>98</v>
      </c>
      <c r="I6" s="10">
        <f>SUM(G6:H6)</f>
        <v>217</v>
      </c>
      <c r="J6" s="3"/>
      <c r="K6" s="7">
        <v>62</v>
      </c>
      <c r="L6" s="10">
        <v>134</v>
      </c>
      <c r="M6" s="10">
        <v>169</v>
      </c>
      <c r="N6" s="10">
        <f>SUM(L6:M6)</f>
        <v>303</v>
      </c>
      <c r="O6" s="3"/>
      <c r="P6" s="7">
        <v>92</v>
      </c>
      <c r="Q6" s="10">
        <v>18</v>
      </c>
      <c r="R6" s="10">
        <v>69</v>
      </c>
      <c r="S6" s="10">
        <f>SUM(Q6:R6)</f>
        <v>87</v>
      </c>
      <c r="U6" s="8" t="s">
        <v>6</v>
      </c>
      <c r="V6" s="15">
        <f>SUM(L15,L21)</f>
        <v>1958</v>
      </c>
      <c r="W6" s="15">
        <f>SUM(M15,M21)</f>
        <v>2531</v>
      </c>
      <c r="X6" s="15">
        <f>SUM(V6:W6)</f>
        <v>4489</v>
      </c>
      <c r="Z6" s="26" t="s">
        <v>26</v>
      </c>
      <c r="AA6" s="10">
        <v>4122</v>
      </c>
      <c r="AB6" s="10">
        <v>4123</v>
      </c>
      <c r="AC6" s="10">
        <f>SUM(AA6:AB6)</f>
        <v>8245</v>
      </c>
    </row>
    <row r="7" spans="1:32" ht="17.25" customHeight="1" x14ac:dyDescent="0.15">
      <c r="A7" s="7">
        <v>3</v>
      </c>
      <c r="B7" s="10">
        <v>82</v>
      </c>
      <c r="C7" s="10">
        <v>85</v>
      </c>
      <c r="D7" s="10">
        <f>SUM(B7:C7)</f>
        <v>167</v>
      </c>
      <c r="E7" s="3"/>
      <c r="F7" s="7">
        <v>33</v>
      </c>
      <c r="G7" s="10">
        <v>104</v>
      </c>
      <c r="H7" s="10">
        <v>109</v>
      </c>
      <c r="I7" s="10">
        <f>SUM(G7:H7)</f>
        <v>213</v>
      </c>
      <c r="J7" s="3"/>
      <c r="K7" s="7">
        <v>63</v>
      </c>
      <c r="L7" s="10">
        <v>166</v>
      </c>
      <c r="M7" s="10">
        <v>204</v>
      </c>
      <c r="N7" s="10">
        <f>SUM(L7:M7)</f>
        <v>370</v>
      </c>
      <c r="O7" s="3"/>
      <c r="P7" s="7">
        <v>93</v>
      </c>
      <c r="Q7" s="10">
        <v>24</v>
      </c>
      <c r="R7" s="10">
        <v>58</v>
      </c>
      <c r="S7" s="10">
        <f>SUM(Q7:R7)</f>
        <v>82</v>
      </c>
      <c r="U7" s="4" t="s">
        <v>7</v>
      </c>
      <c r="V7" s="15">
        <f>SUM(L27,L33,L39,Q9,Q15,Q21,Q27,Q33,Q39)</f>
        <v>2157</v>
      </c>
      <c r="W7" s="15">
        <f>SUM(M27,M33,M39,R9,R15,R21,R27,R33,R39)</f>
        <v>3627</v>
      </c>
      <c r="X7" s="15">
        <f>SUM(V7:W7)</f>
        <v>5784</v>
      </c>
      <c r="Z7" s="4" t="s">
        <v>52</v>
      </c>
      <c r="AA7" s="10">
        <v>1197</v>
      </c>
      <c r="AB7" s="10">
        <v>1586</v>
      </c>
      <c r="AC7" s="10">
        <f>SUM(AA7:AB7)</f>
        <v>2783</v>
      </c>
      <c r="AE7" s="27"/>
      <c r="AF7" s="27"/>
    </row>
    <row r="8" spans="1:32" ht="17.25" customHeight="1" x14ac:dyDescent="0.15">
      <c r="A8" s="7">
        <v>4</v>
      </c>
      <c r="B8" s="10">
        <v>76</v>
      </c>
      <c r="C8" s="10">
        <v>83</v>
      </c>
      <c r="D8" s="10">
        <f>SUM(B8:C8)</f>
        <v>159</v>
      </c>
      <c r="E8" s="3"/>
      <c r="F8" s="7">
        <v>34</v>
      </c>
      <c r="G8" s="10">
        <v>102</v>
      </c>
      <c r="H8" s="10">
        <v>99</v>
      </c>
      <c r="I8" s="10">
        <f>SUM(G8:H8)</f>
        <v>201</v>
      </c>
      <c r="J8" s="3"/>
      <c r="K8" s="7">
        <v>64</v>
      </c>
      <c r="L8" s="10">
        <v>158</v>
      </c>
      <c r="M8" s="10">
        <v>198</v>
      </c>
      <c r="N8" s="10">
        <f>SUM(L8:M8)</f>
        <v>356</v>
      </c>
      <c r="O8" s="3"/>
      <c r="P8" s="7">
        <v>94</v>
      </c>
      <c r="Q8" s="10">
        <v>20</v>
      </c>
      <c r="R8" s="10">
        <v>42</v>
      </c>
      <c r="S8" s="10">
        <f>SUM(Q8:R8)</f>
        <v>62</v>
      </c>
      <c r="U8" s="17" t="s">
        <v>3</v>
      </c>
      <c r="V8" s="12">
        <f>SUM(V4:V7)</f>
        <v>12560</v>
      </c>
      <c r="W8" s="12">
        <f>SUM(W4:W7)</f>
        <v>14356</v>
      </c>
      <c r="X8" s="12">
        <f>SUM(X4:X7)</f>
        <v>26916</v>
      </c>
      <c r="Z8" s="4" t="s">
        <v>7</v>
      </c>
      <c r="AA8" s="10">
        <v>1272</v>
      </c>
      <c r="AB8" s="10">
        <v>2224</v>
      </c>
      <c r="AC8" s="10">
        <f>SUM(AA8:AB8)</f>
        <v>3496</v>
      </c>
      <c r="AE8" s="36"/>
      <c r="AF8" s="36"/>
    </row>
    <row r="9" spans="1:32" ht="17.25" customHeight="1" x14ac:dyDescent="0.15">
      <c r="A9" s="7"/>
      <c r="B9" s="11">
        <f>SUM(B4:B8)</f>
        <v>380</v>
      </c>
      <c r="C9" s="11">
        <f>SUM(C4:C8)</f>
        <v>363</v>
      </c>
      <c r="D9" s="11">
        <f>SUM(D4:D8)</f>
        <v>743</v>
      </c>
      <c r="E9" s="3"/>
      <c r="F9" s="7"/>
      <c r="G9" s="11">
        <f>SUM(G4:G8)</f>
        <v>563</v>
      </c>
      <c r="H9" s="11">
        <f>SUM(H4:H8)</f>
        <v>504</v>
      </c>
      <c r="I9" s="11">
        <f>SUM(I4:I8)</f>
        <v>1067</v>
      </c>
      <c r="J9" s="3"/>
      <c r="K9" s="7"/>
      <c r="L9" s="12">
        <f>SUM(L4:L8)</f>
        <v>733</v>
      </c>
      <c r="M9" s="12">
        <f>SUM(M4:M8)</f>
        <v>871</v>
      </c>
      <c r="N9" s="12">
        <f>SUM(N4:N8)</f>
        <v>1604</v>
      </c>
      <c r="O9" s="3"/>
      <c r="P9" s="7"/>
      <c r="Q9" s="11">
        <f>SUM(Q4:Q8)</f>
        <v>128</v>
      </c>
      <c r="R9" s="11">
        <f>SUM(R4:R8)</f>
        <v>337</v>
      </c>
      <c r="S9" s="11">
        <f>SUM(S4:S8)</f>
        <v>465</v>
      </c>
      <c r="U9" s="4" t="s">
        <v>8</v>
      </c>
      <c r="V9" s="15">
        <f>SUM(G21,G27,G33,G39,L9)</f>
        <v>4308</v>
      </c>
      <c r="W9" s="15">
        <f>SUM(H21,H27,H33,H39,M9)</f>
        <v>4254</v>
      </c>
      <c r="X9" s="18">
        <f t="shared" ref="X9:X20" si="0">SUM(V9:W9)</f>
        <v>8562</v>
      </c>
      <c r="Z9" s="9" t="s">
        <v>24</v>
      </c>
      <c r="AA9" s="11">
        <f>SUM(AA5:AA8)</f>
        <v>7403</v>
      </c>
      <c r="AB9" s="11">
        <f>SUM(AB5:AB8)</f>
        <v>8651</v>
      </c>
      <c r="AC9" s="11">
        <f>SUM(AC5:AC8)</f>
        <v>16054</v>
      </c>
    </row>
    <row r="10" spans="1:32" ht="17.25" customHeight="1" x14ac:dyDescent="0.15">
      <c r="A10" s="7">
        <v>5</v>
      </c>
      <c r="B10" s="10">
        <v>72</v>
      </c>
      <c r="C10" s="10">
        <v>86</v>
      </c>
      <c r="D10" s="10">
        <f>SUM(B10:C10)</f>
        <v>158</v>
      </c>
      <c r="E10" s="3"/>
      <c r="F10" s="7">
        <v>35</v>
      </c>
      <c r="G10" s="10">
        <v>108</v>
      </c>
      <c r="H10" s="10">
        <v>91</v>
      </c>
      <c r="I10" s="10">
        <f>SUM(G10:H10)</f>
        <v>199</v>
      </c>
      <c r="J10" s="3"/>
      <c r="K10" s="7">
        <v>65</v>
      </c>
      <c r="L10" s="10">
        <v>169</v>
      </c>
      <c r="M10" s="10">
        <v>240</v>
      </c>
      <c r="N10" s="10">
        <f>SUM(L10:M10)</f>
        <v>409</v>
      </c>
      <c r="O10" s="3"/>
      <c r="P10" s="7">
        <v>95</v>
      </c>
      <c r="Q10" s="10">
        <v>6</v>
      </c>
      <c r="R10" s="10">
        <v>24</v>
      </c>
      <c r="S10" s="10">
        <f>SUM(Q10:R10)</f>
        <v>30</v>
      </c>
      <c r="U10" s="4" t="s">
        <v>9</v>
      </c>
      <c r="V10" s="15">
        <f>SUM(G21,G27,G33,G39,L9,L15,L21,L27,L33,L39,Q9,Q15,Q21,Q27,Q33,Q39)</f>
        <v>8423</v>
      </c>
      <c r="W10" s="15">
        <f>SUM(H21,H27,H33,H39,M9,M15,M21,M27,M33,M39,R9,R15,R21,R27,R33,R39)</f>
        <v>10412</v>
      </c>
      <c r="X10" s="18">
        <f t="shared" si="0"/>
        <v>18835</v>
      </c>
      <c r="Z10" s="6" t="s">
        <v>28</v>
      </c>
      <c r="AD10" s="2"/>
      <c r="AE10" s="2"/>
      <c r="AF10" s="2"/>
    </row>
    <row r="11" spans="1:32" ht="17.25" customHeight="1" x14ac:dyDescent="0.15">
      <c r="A11" s="7">
        <v>6</v>
      </c>
      <c r="B11" s="10">
        <v>78</v>
      </c>
      <c r="C11" s="10">
        <v>101</v>
      </c>
      <c r="D11" s="10">
        <f>SUM(B11:C11)</f>
        <v>179</v>
      </c>
      <c r="E11" s="3"/>
      <c r="F11" s="7">
        <v>36</v>
      </c>
      <c r="G11" s="10">
        <v>107</v>
      </c>
      <c r="H11" s="10">
        <v>99</v>
      </c>
      <c r="I11" s="10">
        <f>SUM(G11:H11)</f>
        <v>206</v>
      </c>
      <c r="J11" s="3"/>
      <c r="K11" s="7">
        <v>66</v>
      </c>
      <c r="L11" s="10">
        <v>181</v>
      </c>
      <c r="M11" s="10">
        <v>227</v>
      </c>
      <c r="N11" s="10">
        <f>SUM(L11:M11)</f>
        <v>408</v>
      </c>
      <c r="O11" s="3"/>
      <c r="P11" s="7">
        <v>96</v>
      </c>
      <c r="Q11" s="10">
        <v>10</v>
      </c>
      <c r="R11" s="10">
        <v>26</v>
      </c>
      <c r="S11" s="10">
        <f>SUM(Q11:R11)</f>
        <v>36</v>
      </c>
      <c r="U11" s="4" t="s">
        <v>10</v>
      </c>
      <c r="V11" s="15">
        <f>SUM(,G33,G39,L9,L15,L21,L27,L33,L39,Q9,Q15,Q21,Q27,Q33,Q39)</f>
        <v>7132</v>
      </c>
      <c r="W11" s="15">
        <f>SUM(,H33,H39,M9,M15,M21,M27,M33,M39,R9,R15,R21,R27,R33,R39)</f>
        <v>9094</v>
      </c>
      <c r="X11" s="18">
        <f t="shared" si="0"/>
        <v>16226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32" ht="17.25" customHeight="1" x14ac:dyDescent="0.15">
      <c r="A12" s="7">
        <v>7</v>
      </c>
      <c r="B12" s="10">
        <v>98</v>
      </c>
      <c r="C12" s="10">
        <v>96</v>
      </c>
      <c r="D12" s="10">
        <f>SUM(B12:C12)</f>
        <v>194</v>
      </c>
      <c r="E12" s="3"/>
      <c r="F12" s="7">
        <v>37</v>
      </c>
      <c r="G12" s="10">
        <v>99</v>
      </c>
      <c r="H12" s="10">
        <v>96</v>
      </c>
      <c r="I12" s="10">
        <f>SUM(G12:H12)</f>
        <v>195</v>
      </c>
      <c r="J12" s="3"/>
      <c r="K12" s="7">
        <v>67</v>
      </c>
      <c r="L12" s="10">
        <v>170</v>
      </c>
      <c r="M12" s="10">
        <v>232</v>
      </c>
      <c r="N12" s="10">
        <f>SUM(L12:M12)</f>
        <v>402</v>
      </c>
      <c r="O12" s="3"/>
      <c r="P12" s="7">
        <v>97</v>
      </c>
      <c r="Q12" s="10">
        <v>8</v>
      </c>
      <c r="R12" s="10">
        <v>15</v>
      </c>
      <c r="S12" s="10">
        <f>SUM(Q12:R12)</f>
        <v>23</v>
      </c>
      <c r="U12" s="4" t="s">
        <v>11</v>
      </c>
      <c r="V12" s="15">
        <f>SUM(L9,L15,L21,L27,L33,L39,Q9,Q15,Q21,Q27,Q33,Q39)</f>
        <v>4848</v>
      </c>
      <c r="W12" s="15">
        <f>SUM(M9,M15,M21,M27,M33,M39,R9,R15,R21,R27,R33,R39)</f>
        <v>7029</v>
      </c>
      <c r="X12" s="18">
        <f t="shared" si="0"/>
        <v>11877</v>
      </c>
      <c r="Z12" s="4" t="s">
        <v>25</v>
      </c>
      <c r="AA12" s="10">
        <v>163</v>
      </c>
      <c r="AB12" s="10">
        <f>206-1</f>
        <v>205</v>
      </c>
      <c r="AC12" s="10">
        <f>SUM(AA12:AB12)</f>
        <v>368</v>
      </c>
    </row>
    <row r="13" spans="1:32" ht="17.25" customHeight="1" x14ac:dyDescent="0.15">
      <c r="A13" s="7">
        <v>8</v>
      </c>
      <c r="B13" s="10">
        <v>73</v>
      </c>
      <c r="C13" s="10">
        <v>70</v>
      </c>
      <c r="D13" s="10">
        <f>SUM(B13:C13)</f>
        <v>143</v>
      </c>
      <c r="E13" s="3"/>
      <c r="F13" s="7">
        <v>38</v>
      </c>
      <c r="G13" s="10">
        <v>95</v>
      </c>
      <c r="H13" s="10">
        <v>113</v>
      </c>
      <c r="I13" s="10">
        <f>SUM(G13:H13)</f>
        <v>208</v>
      </c>
      <c r="J13" s="3"/>
      <c r="K13" s="7">
        <v>68</v>
      </c>
      <c r="L13" s="10">
        <v>150</v>
      </c>
      <c r="M13" s="10">
        <v>224</v>
      </c>
      <c r="N13" s="10">
        <f>SUM(L13:M13)</f>
        <v>374</v>
      </c>
      <c r="O13" s="3"/>
      <c r="P13" s="7">
        <v>98</v>
      </c>
      <c r="Q13" s="10">
        <v>2</v>
      </c>
      <c r="R13" s="10">
        <v>12</v>
      </c>
      <c r="S13" s="10">
        <f>SUM(Q13:R13)</f>
        <v>14</v>
      </c>
      <c r="U13" s="9" t="s">
        <v>12</v>
      </c>
      <c r="V13" s="12">
        <f>SUM(L15,L21,L27,L33,L39,Q9,Q15,Q21,Q27,Q33,Q39)</f>
        <v>4115</v>
      </c>
      <c r="W13" s="12">
        <f>SUM(M15,M21,M27,M33,M39,R9,R15,R21,R27,R33,R39)</f>
        <v>6158</v>
      </c>
      <c r="X13" s="12">
        <f t="shared" si="0"/>
        <v>10273</v>
      </c>
      <c r="Z13" s="26" t="s">
        <v>26</v>
      </c>
      <c r="AA13" s="10">
        <v>919</v>
      </c>
      <c r="AB13" s="10">
        <f>923-1</f>
        <v>922</v>
      </c>
      <c r="AC13" s="10">
        <f>SUM(AA13:AB13)</f>
        <v>1841</v>
      </c>
    </row>
    <row r="14" spans="1:32" ht="17.25" customHeight="1" x14ac:dyDescent="0.15">
      <c r="A14" s="7">
        <v>9</v>
      </c>
      <c r="B14" s="10">
        <v>103</v>
      </c>
      <c r="C14" s="10">
        <v>92</v>
      </c>
      <c r="D14" s="10">
        <f>SUM(B14:C14)</f>
        <v>195</v>
      </c>
      <c r="E14" s="3"/>
      <c r="F14" s="7">
        <v>39</v>
      </c>
      <c r="G14" s="10">
        <v>93</v>
      </c>
      <c r="H14" s="10">
        <v>125</v>
      </c>
      <c r="I14" s="10">
        <f>SUM(G14:H14)</f>
        <v>218</v>
      </c>
      <c r="J14" s="3"/>
      <c r="K14" s="7">
        <v>69</v>
      </c>
      <c r="L14" s="10">
        <v>236</v>
      </c>
      <c r="M14" s="10">
        <v>236</v>
      </c>
      <c r="N14" s="10">
        <f>SUM(L14:M14)</f>
        <v>472</v>
      </c>
      <c r="O14" s="3"/>
      <c r="P14" s="7">
        <v>99</v>
      </c>
      <c r="Q14" s="10">
        <v>3</v>
      </c>
      <c r="R14" s="10">
        <v>10</v>
      </c>
      <c r="S14" s="10">
        <f>SUM(Q14:R14)</f>
        <v>13</v>
      </c>
      <c r="U14" s="4" t="s">
        <v>13</v>
      </c>
      <c r="V14" s="15">
        <f>SUM(L21,L27,L33,L39,Q9,Q15,Q21,Q27,Q33,Q39)</f>
        <v>3209</v>
      </c>
      <c r="W14" s="15">
        <f>SUM(M21,M27,M33,M39,R9,R15,R21,R27,R33,R39)</f>
        <v>4999</v>
      </c>
      <c r="X14" s="18">
        <f t="shared" si="0"/>
        <v>8208</v>
      </c>
      <c r="Z14" s="4" t="s">
        <v>50</v>
      </c>
      <c r="AA14" s="10">
        <v>257</v>
      </c>
      <c r="AB14" s="10">
        <v>312</v>
      </c>
      <c r="AC14" s="10">
        <f>SUM(AA14:AB14)</f>
        <v>569</v>
      </c>
      <c r="AE14" s="27"/>
      <c r="AF14" s="27"/>
    </row>
    <row r="15" spans="1:32" ht="17.25" customHeight="1" x14ac:dyDescent="0.15">
      <c r="A15" s="7"/>
      <c r="B15" s="11">
        <f>SUM(B10:B14)</f>
        <v>424</v>
      </c>
      <c r="C15" s="11">
        <f>SUM(C10:C14)</f>
        <v>445</v>
      </c>
      <c r="D15" s="11">
        <f>SUM(D10:D14)</f>
        <v>869</v>
      </c>
      <c r="E15" s="3"/>
      <c r="F15" s="7"/>
      <c r="G15" s="11">
        <f>SUM(G10:G14)</f>
        <v>502</v>
      </c>
      <c r="H15" s="11">
        <f>SUM(H10:H14)</f>
        <v>524</v>
      </c>
      <c r="I15" s="11">
        <f>SUM(I10:I14)</f>
        <v>1026</v>
      </c>
      <c r="J15" s="3"/>
      <c r="K15" s="7"/>
      <c r="L15" s="11">
        <f>SUM(L10:L14)</f>
        <v>906</v>
      </c>
      <c r="M15" s="11">
        <f>SUM(M10:M14)</f>
        <v>1159</v>
      </c>
      <c r="N15" s="11">
        <f>SUM(N10:N14)</f>
        <v>2065</v>
      </c>
      <c r="O15" s="3"/>
      <c r="P15" s="7"/>
      <c r="Q15" s="11">
        <f>SUM(Q10:Q14)</f>
        <v>29</v>
      </c>
      <c r="R15" s="11">
        <f>SUM(R10:R14)</f>
        <v>87</v>
      </c>
      <c r="S15" s="11">
        <f>SUM(S10:S14)</f>
        <v>116</v>
      </c>
      <c r="U15" s="4" t="s">
        <v>14</v>
      </c>
      <c r="V15" s="15">
        <f>SUM(L27,L33,L39,Q9,Q15,Q21,Q27,Q33,Q39)</f>
        <v>2157</v>
      </c>
      <c r="W15" s="15">
        <f>SUM(M27,M33,M39,R9,R15,R21,R27,R33,R39)</f>
        <v>3627</v>
      </c>
      <c r="X15" s="18">
        <f t="shared" si="0"/>
        <v>5784</v>
      </c>
      <c r="Z15" s="4" t="s">
        <v>7</v>
      </c>
      <c r="AA15" s="10">
        <v>263</v>
      </c>
      <c r="AB15" s="10">
        <v>421</v>
      </c>
      <c r="AC15" s="10">
        <f>SUM(AA15:AB15)</f>
        <v>684</v>
      </c>
      <c r="AE15" s="36"/>
      <c r="AF15" s="36"/>
    </row>
    <row r="16" spans="1:32" ht="17.25" customHeight="1" x14ac:dyDescent="0.15">
      <c r="A16" s="7">
        <v>10</v>
      </c>
      <c r="B16" s="10">
        <v>104</v>
      </c>
      <c r="C16" s="10">
        <v>87</v>
      </c>
      <c r="D16" s="10">
        <f>SUM(B16:C16)</f>
        <v>191</v>
      </c>
      <c r="E16" s="3"/>
      <c r="F16" s="7">
        <v>40</v>
      </c>
      <c r="G16" s="10">
        <v>95</v>
      </c>
      <c r="H16" s="10">
        <v>94</v>
      </c>
      <c r="I16" s="10">
        <f>SUM(G16:H16)</f>
        <v>189</v>
      </c>
      <c r="J16" s="3"/>
      <c r="K16" s="7">
        <v>70</v>
      </c>
      <c r="L16" s="10">
        <v>197</v>
      </c>
      <c r="M16" s="10">
        <v>265</v>
      </c>
      <c r="N16" s="10">
        <f>SUM(L16:M16)</f>
        <v>462</v>
      </c>
      <c r="O16" s="3"/>
      <c r="P16" s="7">
        <v>100</v>
      </c>
      <c r="Q16" s="10">
        <v>1</v>
      </c>
      <c r="R16" s="10">
        <v>7</v>
      </c>
      <c r="S16" s="10">
        <f>SUM(Q16:R16)</f>
        <v>8</v>
      </c>
      <c r="U16" s="4" t="s">
        <v>15</v>
      </c>
      <c r="V16" s="15">
        <f>SUM(L33,L39,Q9,Q15,Q21,Q27,Q33,Q39)</f>
        <v>1136</v>
      </c>
      <c r="W16" s="15">
        <f>SUM(M33,M39,R9,R15,R21,R27,R33,R39)</f>
        <v>2248</v>
      </c>
      <c r="X16" s="18">
        <f t="shared" si="0"/>
        <v>3384</v>
      </c>
      <c r="Z16" s="9" t="s">
        <v>24</v>
      </c>
      <c r="AA16" s="11">
        <f>SUM(AA12:AA15)</f>
        <v>1602</v>
      </c>
      <c r="AB16" s="11">
        <f>SUM(AB12:AB15)</f>
        <v>1860</v>
      </c>
      <c r="AC16" s="11">
        <f>SUM(AC12:AC15)</f>
        <v>3462</v>
      </c>
    </row>
    <row r="17" spans="1:32" ht="17.25" customHeight="1" x14ac:dyDescent="0.15">
      <c r="A17" s="7">
        <v>11</v>
      </c>
      <c r="B17" s="10">
        <v>92</v>
      </c>
      <c r="C17" s="10">
        <v>90</v>
      </c>
      <c r="D17" s="10">
        <f>SUM(B17:C17)</f>
        <v>182</v>
      </c>
      <c r="E17" s="3"/>
      <c r="F17" s="7">
        <v>41</v>
      </c>
      <c r="G17" s="10">
        <v>83</v>
      </c>
      <c r="H17" s="10">
        <v>79</v>
      </c>
      <c r="I17" s="10">
        <f>SUM(G17:H17)</f>
        <v>162</v>
      </c>
      <c r="J17" s="3"/>
      <c r="K17" s="7">
        <v>71</v>
      </c>
      <c r="L17" s="10">
        <v>204</v>
      </c>
      <c r="M17" s="10">
        <v>261</v>
      </c>
      <c r="N17" s="10">
        <f>SUM(L17:M17)</f>
        <v>465</v>
      </c>
      <c r="O17" s="3"/>
      <c r="P17" s="7">
        <v>101</v>
      </c>
      <c r="Q17" s="10">
        <v>0</v>
      </c>
      <c r="R17" s="10">
        <v>1</v>
      </c>
      <c r="S17" s="10">
        <f>SUM(Q17:R17)</f>
        <v>1</v>
      </c>
      <c r="U17" s="4" t="s">
        <v>16</v>
      </c>
      <c r="V17" s="15">
        <f>SUM(L39,Q9,Q15,Q21,Q27,Q33,Q39)</f>
        <v>479</v>
      </c>
      <c r="W17" s="15">
        <f>SUM(M39,R9,R15,R21,R27,R33,R39)</f>
        <v>1112</v>
      </c>
      <c r="X17" s="18">
        <f t="shared" si="0"/>
        <v>1591</v>
      </c>
      <c r="Z17" s="6" t="s">
        <v>29</v>
      </c>
      <c r="AD17" s="2"/>
      <c r="AE17" s="2"/>
      <c r="AF17" s="2"/>
    </row>
    <row r="18" spans="1:32" ht="17.25" customHeight="1" x14ac:dyDescent="0.15">
      <c r="A18" s="7">
        <v>12</v>
      </c>
      <c r="B18" s="10">
        <v>119</v>
      </c>
      <c r="C18" s="10">
        <v>105</v>
      </c>
      <c r="D18" s="10">
        <f>SUM(B18:C18)</f>
        <v>224</v>
      </c>
      <c r="E18" s="3"/>
      <c r="F18" s="7">
        <v>42</v>
      </c>
      <c r="G18" s="10">
        <v>110</v>
      </c>
      <c r="H18" s="10">
        <v>126</v>
      </c>
      <c r="I18" s="10">
        <f>SUM(G18:H18)</f>
        <v>236</v>
      </c>
      <c r="J18" s="3"/>
      <c r="K18" s="7">
        <v>72</v>
      </c>
      <c r="L18" s="10">
        <v>193</v>
      </c>
      <c r="M18" s="10">
        <v>279</v>
      </c>
      <c r="N18" s="13">
        <f>SUM(L18:M18)</f>
        <v>472</v>
      </c>
      <c r="O18" s="3"/>
      <c r="P18" s="7">
        <v>102</v>
      </c>
      <c r="Q18" s="10">
        <v>0</v>
      </c>
      <c r="R18" s="10">
        <v>5</v>
      </c>
      <c r="S18" s="10">
        <f>SUM(Q18:R18)</f>
        <v>5</v>
      </c>
      <c r="U18" s="4" t="s">
        <v>17</v>
      </c>
      <c r="V18" s="15">
        <f>SUM(Q9,Q15,Q21,Q27,Q33,Q39)</f>
        <v>158</v>
      </c>
      <c r="W18" s="15">
        <f>SUM(R9,R15,R21,R27,R33,R39)</f>
        <v>442</v>
      </c>
      <c r="X18" s="18">
        <f t="shared" si="0"/>
        <v>600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32" ht="17.25" customHeight="1" x14ac:dyDescent="0.15">
      <c r="A19" s="7">
        <v>13</v>
      </c>
      <c r="B19" s="10">
        <v>143</v>
      </c>
      <c r="C19" s="10">
        <v>88</v>
      </c>
      <c r="D19" s="10">
        <f>SUM(B19:C19)</f>
        <v>231</v>
      </c>
      <c r="E19" s="3"/>
      <c r="F19" s="7">
        <v>43</v>
      </c>
      <c r="G19" s="10">
        <v>113</v>
      </c>
      <c r="H19" s="10">
        <v>130</v>
      </c>
      <c r="I19" s="10">
        <f>SUM(G19:H19)</f>
        <v>243</v>
      </c>
      <c r="J19" s="3"/>
      <c r="K19" s="7">
        <v>73</v>
      </c>
      <c r="L19" s="10">
        <v>220</v>
      </c>
      <c r="M19" s="10">
        <v>295</v>
      </c>
      <c r="N19" s="10">
        <f>SUM(L19:M19)</f>
        <v>515</v>
      </c>
      <c r="O19" s="3"/>
      <c r="P19" s="7">
        <v>103</v>
      </c>
      <c r="Q19" s="10">
        <v>0</v>
      </c>
      <c r="R19" s="10">
        <v>2</v>
      </c>
      <c r="S19" s="10">
        <f>SUM(Q19:R19)</f>
        <v>2</v>
      </c>
      <c r="U19" s="4" t="s">
        <v>18</v>
      </c>
      <c r="V19" s="15">
        <f>SUM(Q15,Q21,Q27,Q33,Q39)</f>
        <v>30</v>
      </c>
      <c r="W19" s="15">
        <f>SUM(R15,R21,R27,R33,R39)</f>
        <v>105</v>
      </c>
      <c r="X19" s="18">
        <f t="shared" si="0"/>
        <v>135</v>
      </c>
      <c r="Z19" s="4" t="s">
        <v>25</v>
      </c>
      <c r="AA19" s="10">
        <v>245</v>
      </c>
      <c r="AB19" s="10">
        <v>248</v>
      </c>
      <c r="AC19" s="10">
        <f>SUM(AA19:AB19)</f>
        <v>493</v>
      </c>
    </row>
    <row r="20" spans="1:32" ht="17.25" customHeight="1" x14ac:dyDescent="0.15">
      <c r="A20" s="7">
        <v>14</v>
      </c>
      <c r="B20" s="10">
        <v>97</v>
      </c>
      <c r="C20" s="10">
        <v>110</v>
      </c>
      <c r="D20" s="10">
        <f>SUM(B20:C20)</f>
        <v>207</v>
      </c>
      <c r="E20" s="3"/>
      <c r="F20" s="7">
        <v>44</v>
      </c>
      <c r="G20" s="10">
        <v>131</v>
      </c>
      <c r="H20" s="10">
        <v>108</v>
      </c>
      <c r="I20" s="10">
        <f>SUM(G20:H20)</f>
        <v>239</v>
      </c>
      <c r="J20" s="3"/>
      <c r="K20" s="7">
        <v>74</v>
      </c>
      <c r="L20" s="10">
        <v>238</v>
      </c>
      <c r="M20" s="10">
        <v>272</v>
      </c>
      <c r="N20" s="10">
        <f>SUM(L20:M20)</f>
        <v>510</v>
      </c>
      <c r="O20" s="3"/>
      <c r="P20" s="7">
        <v>104</v>
      </c>
      <c r="Q20" s="10">
        <v>0</v>
      </c>
      <c r="R20" s="10">
        <v>1</v>
      </c>
      <c r="S20" s="10">
        <f>SUM(Q20:R20)</f>
        <v>1</v>
      </c>
      <c r="U20" s="4" t="s">
        <v>19</v>
      </c>
      <c r="V20" s="15">
        <f>SUM(Q21,Q27,Q33,Q39)</f>
        <v>1</v>
      </c>
      <c r="W20" s="15">
        <f>SUM(R21,R27,R33,R39)</f>
        <v>18</v>
      </c>
      <c r="X20" s="18">
        <f t="shared" si="0"/>
        <v>19</v>
      </c>
      <c r="Z20" s="26" t="s">
        <v>26</v>
      </c>
      <c r="AA20" s="10">
        <v>1303</v>
      </c>
      <c r="AB20" s="10">
        <v>1191</v>
      </c>
      <c r="AC20" s="10">
        <f>SUM(AA20:AB20)</f>
        <v>2494</v>
      </c>
    </row>
    <row r="21" spans="1:32" ht="17.25" customHeight="1" x14ac:dyDescent="0.15">
      <c r="A21" s="7"/>
      <c r="B21" s="11">
        <f>SUM(B16:B20)</f>
        <v>555</v>
      </c>
      <c r="C21" s="11">
        <f>SUM(C16:C20)</f>
        <v>480</v>
      </c>
      <c r="D21" s="11">
        <f>SUM(D16:D20)</f>
        <v>1035</v>
      </c>
      <c r="E21" s="3"/>
      <c r="F21" s="7"/>
      <c r="G21" s="11">
        <f>SUM(G16:G20)</f>
        <v>532</v>
      </c>
      <c r="H21" s="11">
        <f>SUM(H16:H20)</f>
        <v>537</v>
      </c>
      <c r="I21" s="11">
        <f>SUM(I16:I20)</f>
        <v>1069</v>
      </c>
      <c r="J21" s="3"/>
      <c r="K21" s="7"/>
      <c r="L21" s="12">
        <f>SUM(L16:L20)</f>
        <v>1052</v>
      </c>
      <c r="M21" s="12">
        <f>SUM(M16:M20)</f>
        <v>1372</v>
      </c>
      <c r="N21" s="12">
        <f>SUM(N16:N20)</f>
        <v>2424</v>
      </c>
      <c r="O21" s="24"/>
      <c r="P21" s="7"/>
      <c r="Q21" s="11">
        <f>SUM(Q16:Q20)</f>
        <v>1</v>
      </c>
      <c r="R21" s="11">
        <f>SUM(R16:R20)</f>
        <v>16</v>
      </c>
      <c r="S21" s="11">
        <f>SUM(S16:S20)</f>
        <v>17</v>
      </c>
      <c r="Z21" s="4" t="s">
        <v>50</v>
      </c>
      <c r="AA21" s="10">
        <v>311</v>
      </c>
      <c r="AB21" s="10">
        <v>404</v>
      </c>
      <c r="AC21" s="10">
        <f>SUM(AA21:AB21)</f>
        <v>715</v>
      </c>
      <c r="AE21" s="27"/>
      <c r="AF21" s="27"/>
    </row>
    <row r="22" spans="1:32" ht="17.25" customHeight="1" x14ac:dyDescent="0.15">
      <c r="A22" s="7">
        <v>15</v>
      </c>
      <c r="B22" s="10">
        <v>121</v>
      </c>
      <c r="C22" s="10">
        <v>107</v>
      </c>
      <c r="D22" s="10">
        <f>SUM(B22:C22)</f>
        <v>228</v>
      </c>
      <c r="E22" s="3"/>
      <c r="F22" s="7">
        <v>45</v>
      </c>
      <c r="G22" s="10">
        <v>127</v>
      </c>
      <c r="H22" s="10">
        <v>147</v>
      </c>
      <c r="I22" s="10">
        <f>SUM(G22:H22)</f>
        <v>274</v>
      </c>
      <c r="J22" s="3"/>
      <c r="K22" s="7">
        <v>75</v>
      </c>
      <c r="L22" s="10">
        <v>210</v>
      </c>
      <c r="M22" s="10">
        <v>292</v>
      </c>
      <c r="N22" s="10">
        <f>SUM(L22:M22)</f>
        <v>502</v>
      </c>
      <c r="O22" s="3"/>
      <c r="P22" s="7">
        <v>105</v>
      </c>
      <c r="Q22" s="10"/>
      <c r="R22" s="10"/>
      <c r="S22" s="10">
        <f>SUM(Q22:R22)</f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375</v>
      </c>
      <c r="AB22" s="10">
        <v>587</v>
      </c>
      <c r="AC22" s="10">
        <f>SUM(AA22:AB22)</f>
        <v>962</v>
      </c>
      <c r="AE22" s="36"/>
      <c r="AF22" s="36"/>
    </row>
    <row r="23" spans="1:32" ht="17.25" customHeight="1" x14ac:dyDescent="0.15">
      <c r="A23" s="7">
        <v>16</v>
      </c>
      <c r="B23" s="10">
        <v>131</v>
      </c>
      <c r="C23" s="10">
        <v>106</v>
      </c>
      <c r="D23" s="10">
        <f>SUM(B23:C23)</f>
        <v>237</v>
      </c>
      <c r="E23" s="3"/>
      <c r="F23" s="7">
        <v>46</v>
      </c>
      <c r="G23" s="10">
        <v>149</v>
      </c>
      <c r="H23" s="10">
        <v>153</v>
      </c>
      <c r="I23" s="10">
        <f>SUM(G23:H23)</f>
        <v>302</v>
      </c>
      <c r="J23" s="3"/>
      <c r="K23" s="7">
        <v>76</v>
      </c>
      <c r="L23" s="10">
        <v>229</v>
      </c>
      <c r="M23" s="10">
        <v>320</v>
      </c>
      <c r="N23" s="10">
        <f>SUM(L23:M23)</f>
        <v>549</v>
      </c>
      <c r="O23" s="3"/>
      <c r="P23" s="7">
        <v>106</v>
      </c>
      <c r="Q23" s="10"/>
      <c r="R23" s="10"/>
      <c r="S23" s="10">
        <f>SUM(Q23:R23)</f>
        <v>0</v>
      </c>
      <c r="U23" s="4" t="s">
        <v>4</v>
      </c>
      <c r="V23" s="19">
        <f>V4/$V$8*100</f>
        <v>10.820063694267516</v>
      </c>
      <c r="W23" s="19">
        <f>W4/$W$8*100</f>
        <v>8.9718584563945392</v>
      </c>
      <c r="X23" s="19">
        <f>X4/$X$8*100</f>
        <v>9.8342993015306881</v>
      </c>
      <c r="Z23" s="9" t="s">
        <v>24</v>
      </c>
      <c r="AA23" s="11">
        <f>SUM(AA19:AA22)</f>
        <v>2234</v>
      </c>
      <c r="AB23" s="11">
        <f>SUM(AB19:AB22)</f>
        <v>2430</v>
      </c>
      <c r="AC23" s="11">
        <f>SUM(AC19:AC22)</f>
        <v>4664</v>
      </c>
    </row>
    <row r="24" spans="1:32" ht="17.25" customHeight="1" x14ac:dyDescent="0.15">
      <c r="A24" s="7">
        <v>17</v>
      </c>
      <c r="B24" s="10">
        <v>145</v>
      </c>
      <c r="C24" s="10">
        <v>94</v>
      </c>
      <c r="D24" s="10">
        <f>SUM(B24:C24)</f>
        <v>239</v>
      </c>
      <c r="E24" s="3"/>
      <c r="F24" s="7">
        <v>47</v>
      </c>
      <c r="G24" s="10">
        <v>156</v>
      </c>
      <c r="H24" s="10">
        <v>147</v>
      </c>
      <c r="I24" s="10">
        <f>SUM(G24:H24)</f>
        <v>303</v>
      </c>
      <c r="J24" s="3"/>
      <c r="K24" s="7">
        <v>77</v>
      </c>
      <c r="L24" s="10">
        <v>200</v>
      </c>
      <c r="M24" s="10">
        <v>254</v>
      </c>
      <c r="N24" s="10">
        <f>SUM(L24:M24)</f>
        <v>454</v>
      </c>
      <c r="O24" s="3"/>
      <c r="P24" s="7">
        <v>107</v>
      </c>
      <c r="Q24" s="10"/>
      <c r="R24" s="10">
        <v>1</v>
      </c>
      <c r="S24" s="10">
        <f>SUM(Q24:R24)</f>
        <v>1</v>
      </c>
      <c r="U24" s="4" t="s">
        <v>5</v>
      </c>
      <c r="V24" s="19">
        <f>V5/$V$8*100</f>
        <v>56.417197452229296</v>
      </c>
      <c r="W24" s="19">
        <f>W5/$W$8*100</f>
        <v>48.133184731122874</v>
      </c>
      <c r="X24" s="19">
        <f>X5/$X$8*100</f>
        <v>51.998811116064793</v>
      </c>
      <c r="Z24" s="6" t="s">
        <v>30</v>
      </c>
      <c r="AD24" s="2"/>
      <c r="AE24" s="2"/>
      <c r="AF24" s="2"/>
    </row>
    <row r="25" spans="1:32" ht="17.25" customHeight="1" x14ac:dyDescent="0.15">
      <c r="A25" s="7">
        <v>18</v>
      </c>
      <c r="B25" s="10">
        <v>117</v>
      </c>
      <c r="C25" s="10">
        <v>124</v>
      </c>
      <c r="D25" s="10">
        <f>SUM(B25:C25)</f>
        <v>241</v>
      </c>
      <c r="E25" s="3"/>
      <c r="F25" s="7">
        <v>48</v>
      </c>
      <c r="G25" s="10">
        <v>164</v>
      </c>
      <c r="H25" s="10">
        <v>170</v>
      </c>
      <c r="I25" s="10">
        <f>SUM(G25:H25)</f>
        <v>334</v>
      </c>
      <c r="J25" s="3"/>
      <c r="K25" s="7">
        <v>78</v>
      </c>
      <c r="L25" s="10">
        <v>201</v>
      </c>
      <c r="M25" s="10">
        <v>269</v>
      </c>
      <c r="N25" s="10">
        <f>SUM(L25:M25)</f>
        <v>470</v>
      </c>
      <c r="O25" s="3"/>
      <c r="P25" s="7">
        <v>108</v>
      </c>
      <c r="Q25" s="10"/>
      <c r="R25" s="10"/>
      <c r="S25" s="10">
        <f>SUM(Q25:R25)</f>
        <v>0</v>
      </c>
      <c r="U25" s="8" t="s">
        <v>6</v>
      </c>
      <c r="V25" s="19">
        <f>V6/$V$8*100</f>
        <v>15.589171974522293</v>
      </c>
      <c r="W25" s="19">
        <f>W6/$W$8*100</f>
        <v>17.630259125104487</v>
      </c>
      <c r="X25" s="19">
        <f>X6/$X$8*100</f>
        <v>16.67781245355922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32" ht="17.25" customHeight="1" x14ac:dyDescent="0.15">
      <c r="A26" s="7">
        <v>19</v>
      </c>
      <c r="B26" s="10">
        <v>111</v>
      </c>
      <c r="C26" s="10">
        <v>130</v>
      </c>
      <c r="D26" s="10">
        <f>SUM(B26:C26)</f>
        <v>241</v>
      </c>
      <c r="E26" s="3"/>
      <c r="F26" s="7">
        <v>49</v>
      </c>
      <c r="G26" s="10">
        <v>163</v>
      </c>
      <c r="H26" s="10">
        <v>164</v>
      </c>
      <c r="I26" s="10">
        <f>SUM(G26:H26)</f>
        <v>327</v>
      </c>
      <c r="J26" s="3"/>
      <c r="K26" s="7">
        <v>79</v>
      </c>
      <c r="L26" s="10">
        <v>181</v>
      </c>
      <c r="M26" s="10">
        <v>244</v>
      </c>
      <c r="N26" s="10">
        <f>SUM(L26:M26)</f>
        <v>425</v>
      </c>
      <c r="O26" s="3"/>
      <c r="P26" s="7">
        <v>109</v>
      </c>
      <c r="Q26" s="10"/>
      <c r="R26" s="10">
        <v>1</v>
      </c>
      <c r="S26" s="10">
        <f>SUM(Q26:R26)</f>
        <v>1</v>
      </c>
      <c r="U26" s="4" t="s">
        <v>7</v>
      </c>
      <c r="V26" s="19">
        <f>V7/$V$8*100</f>
        <v>17.173566878980893</v>
      </c>
      <c r="W26" s="19">
        <f>W7/$W$8*100</f>
        <v>25.264697687378103</v>
      </c>
      <c r="X26" s="19">
        <f>X7/$X$8*100</f>
        <v>21.489077128845295</v>
      </c>
      <c r="Z26" s="4" t="s">
        <v>25</v>
      </c>
      <c r="AA26" s="10">
        <v>139</v>
      </c>
      <c r="AB26" s="10">
        <v>117</v>
      </c>
      <c r="AC26" s="10">
        <f>SUM(AA26:AB26)</f>
        <v>256</v>
      </c>
    </row>
    <row r="27" spans="1:32" ht="17.25" customHeight="1" x14ac:dyDescent="0.15">
      <c r="A27" s="7"/>
      <c r="B27" s="11">
        <f>SUM(B22:B26)</f>
        <v>625</v>
      </c>
      <c r="C27" s="11">
        <f>SUM(C22:C26)</f>
        <v>561</v>
      </c>
      <c r="D27" s="11">
        <f>SUM(D22:D26)</f>
        <v>1186</v>
      </c>
      <c r="E27" s="3"/>
      <c r="F27" s="7"/>
      <c r="G27" s="11">
        <f>SUM(G22:G26)</f>
        <v>759</v>
      </c>
      <c r="H27" s="11">
        <f>SUM(H22:H26)</f>
        <v>781</v>
      </c>
      <c r="I27" s="11">
        <f>SUM(I22:I26)</f>
        <v>1540</v>
      </c>
      <c r="J27" s="3"/>
      <c r="K27" s="7"/>
      <c r="L27" s="11">
        <f>SUM(L22:L26)</f>
        <v>1021</v>
      </c>
      <c r="M27" s="11">
        <f>SUM(M22:M26)</f>
        <v>1379</v>
      </c>
      <c r="N27" s="11">
        <f>SUM(N22:N26)</f>
        <v>2400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99.999999999999986</v>
      </c>
      <c r="Z27" s="26" t="s">
        <v>26</v>
      </c>
      <c r="AA27" s="10">
        <v>742</v>
      </c>
      <c r="AB27" s="10">
        <v>674</v>
      </c>
      <c r="AC27" s="10">
        <f>SUM(AA27:AB27)</f>
        <v>1416</v>
      </c>
    </row>
    <row r="28" spans="1:32" ht="17.25" customHeight="1" x14ac:dyDescent="0.15">
      <c r="A28" s="7">
        <v>20</v>
      </c>
      <c r="B28" s="10">
        <v>97</v>
      </c>
      <c r="C28" s="10">
        <v>130</v>
      </c>
      <c r="D28" s="10">
        <f>SUM(B28:C28)</f>
        <v>227</v>
      </c>
      <c r="E28" s="3"/>
      <c r="F28" s="7">
        <v>50</v>
      </c>
      <c r="G28" s="10">
        <v>189</v>
      </c>
      <c r="H28" s="10">
        <v>171</v>
      </c>
      <c r="I28" s="10">
        <f>SUM(G28:H28)</f>
        <v>360</v>
      </c>
      <c r="J28" s="3"/>
      <c r="K28" s="7">
        <v>80</v>
      </c>
      <c r="L28" s="10">
        <v>150</v>
      </c>
      <c r="M28" s="10">
        <v>244</v>
      </c>
      <c r="N28" s="10">
        <f>SUM(L28:M28)</f>
        <v>394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34.29936305732484</v>
      </c>
      <c r="W28" s="19">
        <f t="shared" ref="W28:W39" si="2">W9/$W$8*100</f>
        <v>29.632209529116743</v>
      </c>
      <c r="X28" s="19">
        <f t="shared" ref="X28:X39" si="3">X9/$X$8*100</f>
        <v>31.810075791350869</v>
      </c>
      <c r="Z28" s="4" t="s">
        <v>52</v>
      </c>
      <c r="AA28" s="10">
        <v>193</v>
      </c>
      <c r="AB28" s="10">
        <v>229</v>
      </c>
      <c r="AC28" s="10">
        <f>SUM(AA28:AB28)</f>
        <v>422</v>
      </c>
      <c r="AE28" s="27"/>
      <c r="AF28" s="27"/>
    </row>
    <row r="29" spans="1:32" ht="17.25" customHeight="1" x14ac:dyDescent="0.15">
      <c r="A29" s="7">
        <v>21</v>
      </c>
      <c r="B29" s="10">
        <v>107</v>
      </c>
      <c r="C29" s="10">
        <v>116</v>
      </c>
      <c r="D29" s="10">
        <f>SUM(B29:C29)</f>
        <v>223</v>
      </c>
      <c r="E29" s="3"/>
      <c r="F29" s="7">
        <v>51</v>
      </c>
      <c r="G29" s="10">
        <v>165</v>
      </c>
      <c r="H29" s="10">
        <v>182</v>
      </c>
      <c r="I29" s="10">
        <f>SUM(G29:H29)</f>
        <v>347</v>
      </c>
      <c r="J29" s="3"/>
      <c r="K29" s="7">
        <v>81</v>
      </c>
      <c r="L29" s="10">
        <v>178</v>
      </c>
      <c r="M29" s="10">
        <v>275</v>
      </c>
      <c r="N29" s="10">
        <f>SUM(L29:M29)</f>
        <v>453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67.062101910828019</v>
      </c>
      <c r="W29" s="19">
        <f t="shared" si="2"/>
        <v>72.52716634159934</v>
      </c>
      <c r="X29" s="19">
        <f t="shared" si="3"/>
        <v>69.976965373755391</v>
      </c>
      <c r="Z29" s="4" t="s">
        <v>7</v>
      </c>
      <c r="AA29" s="10">
        <v>247</v>
      </c>
      <c r="AB29" s="10">
        <v>395</v>
      </c>
      <c r="AC29" s="10">
        <f>SUM(AA29:AB29)</f>
        <v>642</v>
      </c>
      <c r="AE29" s="36"/>
      <c r="AF29" s="36"/>
    </row>
    <row r="30" spans="1:32" ht="17.25" customHeight="1" x14ac:dyDescent="0.15">
      <c r="A30" s="7">
        <v>22</v>
      </c>
      <c r="B30" s="10">
        <v>123</v>
      </c>
      <c r="C30" s="10">
        <v>106</v>
      </c>
      <c r="D30" s="10">
        <f>SUM(B30:C30)</f>
        <v>229</v>
      </c>
      <c r="E30" s="3"/>
      <c r="F30" s="7">
        <v>52</v>
      </c>
      <c r="G30" s="10">
        <v>195</v>
      </c>
      <c r="H30" s="10">
        <v>192</v>
      </c>
      <c r="I30" s="10">
        <f>SUM(G30:H30)</f>
        <v>387</v>
      </c>
      <c r="J30" s="3"/>
      <c r="K30" s="7">
        <v>82</v>
      </c>
      <c r="L30" s="10">
        <v>120</v>
      </c>
      <c r="M30" s="10">
        <v>223</v>
      </c>
      <c r="N30" s="10">
        <f>SUM(L30:M30)</f>
        <v>343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56.783439490445865</v>
      </c>
      <c r="W30" s="19">
        <f t="shared" si="2"/>
        <v>63.346336026748396</v>
      </c>
      <c r="X30" s="19">
        <f t="shared" si="3"/>
        <v>60.283846039530388</v>
      </c>
      <c r="Z30" s="9" t="s">
        <v>24</v>
      </c>
      <c r="AA30" s="11">
        <f>SUM(AA26:AA29)</f>
        <v>1321</v>
      </c>
      <c r="AB30" s="11">
        <f>SUM(AB26:AB29)</f>
        <v>1415</v>
      </c>
      <c r="AC30" s="11">
        <f>SUM(AC26:AC29)</f>
        <v>2736</v>
      </c>
    </row>
    <row r="31" spans="1:32" ht="17.25" customHeight="1" x14ac:dyDescent="0.15">
      <c r="A31" s="7">
        <v>23</v>
      </c>
      <c r="B31" s="10">
        <v>109</v>
      </c>
      <c r="C31" s="10">
        <v>118</v>
      </c>
      <c r="D31" s="10">
        <f>SUM(B31:C31)</f>
        <v>227</v>
      </c>
      <c r="E31" s="3"/>
      <c r="F31" s="7">
        <v>53</v>
      </c>
      <c r="G31" s="10">
        <v>234</v>
      </c>
      <c r="H31" s="10">
        <v>166</v>
      </c>
      <c r="I31" s="10">
        <f>SUM(G31:H31)</f>
        <v>400</v>
      </c>
      <c r="J31" s="3"/>
      <c r="K31" s="7">
        <v>83</v>
      </c>
      <c r="L31" s="10">
        <v>111</v>
      </c>
      <c r="M31" s="10">
        <v>202</v>
      </c>
      <c r="N31" s="10">
        <f>SUM(L31:M31)</f>
        <v>313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38.598726114649686</v>
      </c>
      <c r="W31" s="19">
        <f t="shared" si="2"/>
        <v>48.962106436333244</v>
      </c>
      <c r="X31" s="19">
        <f t="shared" si="3"/>
        <v>44.126170307623717</v>
      </c>
      <c r="Z31" s="6"/>
    </row>
    <row r="32" spans="1:32" ht="17.25" customHeight="1" x14ac:dyDescent="0.15">
      <c r="A32" s="7">
        <v>24</v>
      </c>
      <c r="B32" s="10">
        <v>98</v>
      </c>
      <c r="C32" s="10">
        <v>86</v>
      </c>
      <c r="D32" s="10">
        <f>SUM(B32:C32)</f>
        <v>184</v>
      </c>
      <c r="E32" s="3"/>
      <c r="F32" s="7">
        <v>54</v>
      </c>
      <c r="G32" s="10">
        <v>203</v>
      </c>
      <c r="H32" s="10">
        <v>211</v>
      </c>
      <c r="I32" s="10">
        <f>SUM(G32:H32)</f>
        <v>414</v>
      </c>
      <c r="J32" s="3"/>
      <c r="K32" s="7">
        <v>84</v>
      </c>
      <c r="L32" s="10">
        <v>98</v>
      </c>
      <c r="M32" s="10">
        <v>192</v>
      </c>
      <c r="N32" s="10">
        <f>SUM(L32:M32)</f>
        <v>290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32.762738853503187</v>
      </c>
      <c r="W32" s="20">
        <f t="shared" si="2"/>
        <v>42.89495681248259</v>
      </c>
      <c r="X32" s="20">
        <f t="shared" si="3"/>
        <v>38.166889582404515</v>
      </c>
      <c r="Z32" s="6"/>
      <c r="AA32" s="35"/>
      <c r="AB32" s="31"/>
      <c r="AC32" s="31"/>
    </row>
    <row r="33" spans="1:32" ht="17.25" customHeight="1" x14ac:dyDescent="0.15">
      <c r="A33" s="7"/>
      <c r="B33" s="11">
        <f>SUM(B28:B32)</f>
        <v>534</v>
      </c>
      <c r="C33" s="11">
        <f>SUM(C28:C32)</f>
        <v>556</v>
      </c>
      <c r="D33" s="11">
        <f>SUM(D28:D32)</f>
        <v>1090</v>
      </c>
      <c r="E33" s="3"/>
      <c r="F33" s="7"/>
      <c r="G33" s="11">
        <f>SUM(G28:G32)</f>
        <v>986</v>
      </c>
      <c r="H33" s="11">
        <f>SUM(H28:H32)</f>
        <v>922</v>
      </c>
      <c r="I33" s="11">
        <f>SUM(I28:I32)</f>
        <v>1908</v>
      </c>
      <c r="J33" s="3"/>
      <c r="K33" s="7"/>
      <c r="L33" s="11">
        <f>SUM(L28:L32)</f>
        <v>657</v>
      </c>
      <c r="M33" s="11">
        <f>SUM(M28:M32)</f>
        <v>1136</v>
      </c>
      <c r="N33" s="11">
        <f>SUM(N28:N32)</f>
        <v>1793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25.549363057324843</v>
      </c>
      <c r="W33" s="19">
        <f t="shared" si="2"/>
        <v>34.821677347450539</v>
      </c>
      <c r="X33" s="19">
        <f t="shared" si="3"/>
        <v>30.494872938029427</v>
      </c>
      <c r="Z33" s="6" t="s">
        <v>3</v>
      </c>
    </row>
    <row r="34" spans="1:32" ht="17.25" customHeight="1" x14ac:dyDescent="0.15">
      <c r="A34" s="7">
        <v>25</v>
      </c>
      <c r="B34" s="10">
        <v>100</v>
      </c>
      <c r="C34" s="10">
        <v>101</v>
      </c>
      <c r="D34" s="10">
        <f>SUM(B34:C34)</f>
        <v>201</v>
      </c>
      <c r="E34" s="3"/>
      <c r="F34" s="7">
        <v>55</v>
      </c>
      <c r="G34" s="10">
        <v>230</v>
      </c>
      <c r="H34" s="10">
        <v>197</v>
      </c>
      <c r="I34" s="10">
        <f>SUM(G34:H34)</f>
        <v>427</v>
      </c>
      <c r="J34" s="3"/>
      <c r="K34" s="7">
        <v>85</v>
      </c>
      <c r="L34" s="10">
        <v>84</v>
      </c>
      <c r="M34" s="10">
        <v>164</v>
      </c>
      <c r="N34" s="10">
        <f>SUM(L34:M34)</f>
        <v>248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17.173566878980893</v>
      </c>
      <c r="W34" s="19">
        <f t="shared" si="2"/>
        <v>25.264697687378103</v>
      </c>
      <c r="X34" s="19">
        <f t="shared" si="3"/>
        <v>21.489077128845295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32" ht="17.25" customHeight="1" x14ac:dyDescent="0.15">
      <c r="A35" s="7">
        <v>26</v>
      </c>
      <c r="B35" s="10">
        <v>106</v>
      </c>
      <c r="C35" s="10">
        <v>115</v>
      </c>
      <c r="D35" s="10">
        <f>SUM(B35:C35)</f>
        <v>221</v>
      </c>
      <c r="E35" s="3"/>
      <c r="F35" s="7">
        <v>56</v>
      </c>
      <c r="G35" s="10">
        <v>244</v>
      </c>
      <c r="H35" s="10">
        <v>191</v>
      </c>
      <c r="I35" s="10">
        <f>SUM(G35:H35)</f>
        <v>435</v>
      </c>
      <c r="J35" s="3"/>
      <c r="K35" s="7">
        <v>86</v>
      </c>
      <c r="L35" s="10">
        <v>75</v>
      </c>
      <c r="M35" s="10">
        <v>160</v>
      </c>
      <c r="N35" s="10">
        <f>SUM(L35:M35)</f>
        <v>235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9.0445859872611454</v>
      </c>
      <c r="W35" s="19">
        <f t="shared" si="2"/>
        <v>15.658957926999165</v>
      </c>
      <c r="X35" s="19">
        <f t="shared" si="3"/>
        <v>12.572447614801604</v>
      </c>
      <c r="Z35" s="4" t="s">
        <v>25</v>
      </c>
      <c r="AA35" s="10">
        <f t="shared" ref="AA35:AB38" si="4">SUM(AA5,AA12,AA19,AA26)</f>
        <v>1359</v>
      </c>
      <c r="AB35" s="10">
        <f t="shared" si="4"/>
        <v>1288</v>
      </c>
      <c r="AC35" s="10">
        <f>SUM(AA35:AB35)</f>
        <v>2647</v>
      </c>
      <c r="AD35" s="2"/>
      <c r="AE35" s="2"/>
      <c r="AF35" s="2"/>
    </row>
    <row r="36" spans="1:32" ht="17.25" customHeight="1" x14ac:dyDescent="0.15">
      <c r="A36" s="7">
        <v>27</v>
      </c>
      <c r="B36" s="10">
        <v>119</v>
      </c>
      <c r="C36" s="10">
        <v>90</v>
      </c>
      <c r="D36" s="10">
        <f>SUM(B36:C36)</f>
        <v>209</v>
      </c>
      <c r="E36" s="3"/>
      <c r="F36" s="7">
        <v>57</v>
      </c>
      <c r="G36" s="10">
        <v>277</v>
      </c>
      <c r="H36" s="10">
        <v>260</v>
      </c>
      <c r="I36" s="10">
        <f>SUM(G36:H36)</f>
        <v>537</v>
      </c>
      <c r="J36" s="3"/>
      <c r="K36" s="7">
        <v>87</v>
      </c>
      <c r="L36" s="10">
        <v>72</v>
      </c>
      <c r="M36" s="10">
        <v>139</v>
      </c>
      <c r="N36" s="10">
        <f>SUM(L36:M36)</f>
        <v>211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3.8136942675159236</v>
      </c>
      <c r="W36" s="19">
        <f t="shared" si="2"/>
        <v>7.7458902201170243</v>
      </c>
      <c r="X36" s="19">
        <f t="shared" si="3"/>
        <v>5.9109823153514638</v>
      </c>
      <c r="Z36" s="26" t="s">
        <v>26</v>
      </c>
      <c r="AA36" s="10">
        <f t="shared" si="4"/>
        <v>7086</v>
      </c>
      <c r="AB36" s="10">
        <f t="shared" si="4"/>
        <v>6910</v>
      </c>
      <c r="AC36" s="13">
        <f>SUM(AA36:AB36)</f>
        <v>13996</v>
      </c>
      <c r="AD36" s="2"/>
      <c r="AE36" s="2"/>
      <c r="AF36" s="2"/>
    </row>
    <row r="37" spans="1:32" ht="17.25" customHeight="1" x14ac:dyDescent="0.15">
      <c r="A37" s="7">
        <v>28</v>
      </c>
      <c r="B37" s="10">
        <v>107</v>
      </c>
      <c r="C37" s="10">
        <v>115</v>
      </c>
      <c r="D37" s="10">
        <f>SUM(B37:C37)</f>
        <v>222</v>
      </c>
      <c r="E37" s="3"/>
      <c r="F37" s="7">
        <v>58</v>
      </c>
      <c r="G37" s="10">
        <v>272</v>
      </c>
      <c r="H37" s="10">
        <v>231</v>
      </c>
      <c r="I37" s="10">
        <f>SUM(G37:H37)</f>
        <v>503</v>
      </c>
      <c r="J37" s="3"/>
      <c r="K37" s="7">
        <v>88</v>
      </c>
      <c r="L37" s="10">
        <v>52</v>
      </c>
      <c r="M37" s="10">
        <v>104</v>
      </c>
      <c r="N37" s="10">
        <f>SUM(L37:M37)</f>
        <v>156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1.2579617834394905</v>
      </c>
      <c r="W37" s="19">
        <f t="shared" si="2"/>
        <v>3.078852047924213</v>
      </c>
      <c r="X37" s="19">
        <f t="shared" si="3"/>
        <v>2.2291573785109229</v>
      </c>
      <c r="Z37" s="4" t="s">
        <v>50</v>
      </c>
      <c r="AA37" s="10">
        <f t="shared" si="4"/>
        <v>1958</v>
      </c>
      <c r="AB37" s="10">
        <f t="shared" si="4"/>
        <v>2531</v>
      </c>
      <c r="AC37" s="13">
        <f>SUM(AA37:AB37)</f>
        <v>4489</v>
      </c>
      <c r="AD37" s="2"/>
      <c r="AE37" s="2"/>
      <c r="AF37" s="2"/>
    </row>
    <row r="38" spans="1:32" ht="17.25" customHeight="1" x14ac:dyDescent="0.15">
      <c r="A38" s="7">
        <v>29</v>
      </c>
      <c r="B38" s="10">
        <v>122</v>
      </c>
      <c r="C38" s="10">
        <v>90</v>
      </c>
      <c r="D38" s="10">
        <f>SUM(B38:C38)</f>
        <v>212</v>
      </c>
      <c r="E38" s="3"/>
      <c r="F38" s="7">
        <v>59</v>
      </c>
      <c r="G38" s="10">
        <v>275</v>
      </c>
      <c r="H38" s="10">
        <v>264</v>
      </c>
      <c r="I38" s="10">
        <f>SUM(G38:H38)</f>
        <v>539</v>
      </c>
      <c r="J38" s="3"/>
      <c r="K38" s="7">
        <v>89</v>
      </c>
      <c r="L38" s="10">
        <v>38</v>
      </c>
      <c r="M38" s="10">
        <v>103</v>
      </c>
      <c r="N38" s="10">
        <f>SUM(L38:M38)</f>
        <v>141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0.23885350318471338</v>
      </c>
      <c r="W38" s="19">
        <f t="shared" si="2"/>
        <v>0.73140150459738096</v>
      </c>
      <c r="X38" s="19">
        <f t="shared" si="3"/>
        <v>0.50156041016495767</v>
      </c>
      <c r="Z38" s="4" t="s">
        <v>7</v>
      </c>
      <c r="AA38" s="10">
        <f t="shared" si="4"/>
        <v>2157</v>
      </c>
      <c r="AB38" s="10">
        <f t="shared" si="4"/>
        <v>3627</v>
      </c>
      <c r="AC38" s="13">
        <f>SUM(AA38:AB38)</f>
        <v>5784</v>
      </c>
      <c r="AD38" s="2"/>
      <c r="AE38" s="2"/>
      <c r="AF38" s="2"/>
    </row>
    <row r="39" spans="1:32" ht="17.25" customHeight="1" x14ac:dyDescent="0.15">
      <c r="A39" s="7"/>
      <c r="B39" s="11">
        <f>SUM(B34:B38)</f>
        <v>554</v>
      </c>
      <c r="C39" s="11">
        <f>SUM(C34:C38)</f>
        <v>511</v>
      </c>
      <c r="D39" s="11">
        <f>SUM(D34:D38)</f>
        <v>1065</v>
      </c>
      <c r="E39" s="3"/>
      <c r="F39" s="7"/>
      <c r="G39" s="11">
        <f>SUM(G34:G38)</f>
        <v>1298</v>
      </c>
      <c r="H39" s="11">
        <f>SUM(H34:H38)</f>
        <v>1143</v>
      </c>
      <c r="I39" s="11">
        <f>SUM(I34:I38)</f>
        <v>2441</v>
      </c>
      <c r="J39" s="3"/>
      <c r="K39" s="7"/>
      <c r="L39" s="11">
        <f>SUM(L34:L38)</f>
        <v>321</v>
      </c>
      <c r="M39" s="11">
        <f>SUM(M34:M38)</f>
        <v>670</v>
      </c>
      <c r="N39" s="11">
        <f>SUM(N34:N38)</f>
        <v>991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7.9617834394904458E-3</v>
      </c>
      <c r="W39" s="19">
        <f t="shared" si="2"/>
        <v>0.12538311507383673</v>
      </c>
      <c r="X39" s="19">
        <f t="shared" si="3"/>
        <v>7.0589983652845883E-2</v>
      </c>
      <c r="Z39" s="9" t="s">
        <v>24</v>
      </c>
      <c r="AA39" s="11">
        <f>SUM(AA35:AA38)</f>
        <v>12560</v>
      </c>
      <c r="AB39" s="11">
        <f>SUM(AB35:AB38)</f>
        <v>14356</v>
      </c>
      <c r="AC39" s="11">
        <f>SUM(AC35:AC38)</f>
        <v>26916</v>
      </c>
      <c r="AD39" s="2"/>
      <c r="AE39" s="2"/>
      <c r="AF39" s="2"/>
    </row>
    <row r="42" spans="1:32" ht="17.25" customHeight="1" x14ac:dyDescent="0.15">
      <c r="AB42" s="27"/>
      <c r="AC42" s="27"/>
    </row>
    <row r="43" spans="1:32" ht="17.25" customHeight="1" x14ac:dyDescent="0.15">
      <c r="AB43" s="36"/>
      <c r="AC43" s="36"/>
    </row>
  </sheetData>
  <phoneticPr fontId="3"/>
  <printOptions horizontalCentered="1" verticalCentered="1"/>
  <pageMargins left="0.19685039370078741" right="0.19685039370078741" top="0.39370078740157483" bottom="0.39370078740157483" header="0.78740157480314965" footer="0.51181102362204722"/>
  <pageSetup paperSize="9" scale="79" orientation="landscape" r:id="rId1"/>
  <headerFooter alignWithMargins="0">
    <oddHeader>&amp;C&amp;"游ゴシック,標準"&amp;16大分県　竹田市（タケタシ）【442089】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</row>
    <row r="4" spans="1:29" ht="15" customHeight="1" x14ac:dyDescent="0.15">
      <c r="A4" s="7">
        <v>0</v>
      </c>
      <c r="B4" s="10">
        <v>68</v>
      </c>
      <c r="C4" s="10">
        <v>73</v>
      </c>
      <c r="D4" s="10">
        <f>SUM(B4:C4)</f>
        <v>141</v>
      </c>
      <c r="E4" s="3"/>
      <c r="F4" s="7">
        <v>30</v>
      </c>
      <c r="G4" s="10">
        <v>118</v>
      </c>
      <c r="H4" s="10">
        <v>102</v>
      </c>
      <c r="I4" s="10">
        <f>SUM(G4:H4)</f>
        <v>220</v>
      </c>
      <c r="J4" s="3"/>
      <c r="K4" s="7">
        <v>60</v>
      </c>
      <c r="L4" s="10">
        <v>92</v>
      </c>
      <c r="M4" s="10">
        <v>109</v>
      </c>
      <c r="N4" s="10">
        <f>SUM(L4:M4)</f>
        <v>201</v>
      </c>
      <c r="O4" s="3"/>
      <c r="P4" s="7">
        <v>90</v>
      </c>
      <c r="Q4" s="10">
        <v>41</v>
      </c>
      <c r="R4" s="10">
        <v>89</v>
      </c>
      <c r="S4" s="10">
        <f>SUM(Q4:R4)</f>
        <v>130</v>
      </c>
      <c r="U4" s="4" t="s">
        <v>4</v>
      </c>
      <c r="V4" s="15">
        <f>SUM(B9,B15,B21)</f>
        <v>1397</v>
      </c>
      <c r="W4" s="15">
        <f>SUM(C9,C15,C21)</f>
        <v>1323</v>
      </c>
      <c r="X4" s="15">
        <f>SUM(V4:W4)</f>
        <v>2720</v>
      </c>
      <c r="Z4" s="6" t="s">
        <v>27</v>
      </c>
    </row>
    <row r="5" spans="1:29" ht="15" customHeight="1" x14ac:dyDescent="0.15">
      <c r="A5" s="7">
        <v>1</v>
      </c>
      <c r="B5" s="10">
        <v>72</v>
      </c>
      <c r="C5" s="10">
        <v>61</v>
      </c>
      <c r="D5" s="10">
        <f>SUM(B5:C5)</f>
        <v>133</v>
      </c>
      <c r="E5" s="3"/>
      <c r="F5" s="7">
        <v>31</v>
      </c>
      <c r="G5" s="10">
        <v>123</v>
      </c>
      <c r="H5" s="10">
        <v>104</v>
      </c>
      <c r="I5" s="10">
        <f>SUM(G5:H5)</f>
        <v>227</v>
      </c>
      <c r="J5" s="3"/>
      <c r="K5" s="7">
        <v>61</v>
      </c>
      <c r="L5" s="10">
        <v>137</v>
      </c>
      <c r="M5" s="10">
        <v>167</v>
      </c>
      <c r="N5" s="10">
        <f>SUM(L5:M5)</f>
        <v>304</v>
      </c>
      <c r="O5" s="3"/>
      <c r="P5" s="7">
        <v>91</v>
      </c>
      <c r="Q5" s="10">
        <v>23</v>
      </c>
      <c r="R5" s="10">
        <v>79</v>
      </c>
      <c r="S5" s="10">
        <f>SUM(Q5:R5)</f>
        <v>102</v>
      </c>
      <c r="U5" s="4" t="s">
        <v>5</v>
      </c>
      <c r="V5" s="15">
        <f>SUM(B27,B33,B39,G9,G15,G21,G27,G33,G39,L9)</f>
        <v>7291</v>
      </c>
      <c r="W5" s="15">
        <f>SUM(C27,C33,C39,H9,H15,H21,H27,H33,H39,M9)</f>
        <v>7165</v>
      </c>
      <c r="X5" s="15">
        <f>SUM(V5:W5)</f>
        <v>14456</v>
      </c>
      <c r="Y5" s="2"/>
      <c r="Z5" s="4" t="s">
        <v>21</v>
      </c>
      <c r="AA5" s="5" t="s">
        <v>22</v>
      </c>
      <c r="AB5" s="5" t="s">
        <v>23</v>
      </c>
      <c r="AC5" s="5" t="s">
        <v>24</v>
      </c>
    </row>
    <row r="6" spans="1:29" ht="15" customHeight="1" x14ac:dyDescent="0.15">
      <c r="A6" s="7">
        <v>2</v>
      </c>
      <c r="B6" s="10">
        <v>83</v>
      </c>
      <c r="C6" s="10">
        <v>81</v>
      </c>
      <c r="D6" s="10">
        <f>SUM(B6:C6)</f>
        <v>164</v>
      </c>
      <c r="E6" s="3"/>
      <c r="F6" s="7">
        <v>32</v>
      </c>
      <c r="G6" s="10">
        <v>112</v>
      </c>
      <c r="H6" s="10">
        <v>108</v>
      </c>
      <c r="I6" s="10">
        <f>SUM(G6:H6)</f>
        <v>220</v>
      </c>
      <c r="J6" s="3"/>
      <c r="K6" s="7">
        <v>62</v>
      </c>
      <c r="L6" s="10">
        <v>163</v>
      </c>
      <c r="M6" s="10">
        <v>218</v>
      </c>
      <c r="N6" s="10">
        <f>SUM(L6:M6)</f>
        <v>381</v>
      </c>
      <c r="O6" s="3"/>
      <c r="P6" s="7">
        <v>92</v>
      </c>
      <c r="Q6" s="10">
        <v>30</v>
      </c>
      <c r="R6" s="10">
        <v>63</v>
      </c>
      <c r="S6" s="10">
        <f>SUM(Q6:R6)</f>
        <v>93</v>
      </c>
      <c r="U6" s="8" t="s">
        <v>6</v>
      </c>
      <c r="V6" s="15">
        <f>SUM(L15,L21)</f>
        <v>2029</v>
      </c>
      <c r="W6" s="15">
        <f>SUM(M15,M21)</f>
        <v>2583</v>
      </c>
      <c r="X6" s="15">
        <f>SUM(V6:W6)</f>
        <v>4612</v>
      </c>
      <c r="Z6" s="4" t="s">
        <v>25</v>
      </c>
      <c r="AA6" s="10">
        <v>823</v>
      </c>
      <c r="AB6" s="10">
        <v>730</v>
      </c>
      <c r="AC6" s="10">
        <f>SUM(AA6:AB6)</f>
        <v>1553</v>
      </c>
    </row>
    <row r="7" spans="1:29" ht="15" customHeight="1" x14ac:dyDescent="0.15">
      <c r="A7" s="7">
        <v>3</v>
      </c>
      <c r="B7" s="10">
        <v>78</v>
      </c>
      <c r="C7" s="10">
        <v>83</v>
      </c>
      <c r="D7" s="10">
        <f>SUM(B7:C7)</f>
        <v>161</v>
      </c>
      <c r="E7" s="3"/>
      <c r="F7" s="7">
        <v>33</v>
      </c>
      <c r="G7" s="10">
        <v>99</v>
      </c>
      <c r="H7" s="10">
        <v>93</v>
      </c>
      <c r="I7" s="10">
        <f>SUM(G7:H7)</f>
        <v>192</v>
      </c>
      <c r="J7" s="3"/>
      <c r="K7" s="7">
        <v>63</v>
      </c>
      <c r="L7" s="10">
        <v>167</v>
      </c>
      <c r="M7" s="10">
        <v>192</v>
      </c>
      <c r="N7" s="10">
        <f>SUM(L7:M7)</f>
        <v>359</v>
      </c>
      <c r="O7" s="3"/>
      <c r="P7" s="7">
        <v>93</v>
      </c>
      <c r="Q7" s="10">
        <v>22</v>
      </c>
      <c r="R7" s="10">
        <v>54</v>
      </c>
      <c r="S7" s="10">
        <f>SUM(Q7:R7)</f>
        <v>76</v>
      </c>
      <c r="U7" s="4" t="s">
        <v>7</v>
      </c>
      <c r="V7" s="15">
        <f>SUM(L27,L33,L39,Q9,Q15,Q21,Q27,Q33,Q39)</f>
        <v>2102</v>
      </c>
      <c r="W7" s="15">
        <f>SUM(M27,M33,M39,R9,R15,R21,R27,R33,R39)</f>
        <v>3511</v>
      </c>
      <c r="X7" s="15">
        <f>SUM(V7:W7)</f>
        <v>5613</v>
      </c>
      <c r="Z7" s="26" t="s">
        <v>26</v>
      </c>
      <c r="AA7" s="10">
        <v>4249</v>
      </c>
      <c r="AB7" s="10">
        <v>4300</v>
      </c>
      <c r="AC7" s="10">
        <f>SUM(AA7:AB7)</f>
        <v>8549</v>
      </c>
    </row>
    <row r="8" spans="1:29" ht="15" customHeight="1" x14ac:dyDescent="0.15">
      <c r="A8" s="7">
        <v>4</v>
      </c>
      <c r="B8" s="10">
        <v>66</v>
      </c>
      <c r="C8" s="10">
        <v>84</v>
      </c>
      <c r="D8" s="10">
        <f>SUM(B8:C8)</f>
        <v>150</v>
      </c>
      <c r="E8" s="3"/>
      <c r="F8" s="7">
        <v>34</v>
      </c>
      <c r="G8" s="10">
        <v>114</v>
      </c>
      <c r="H8" s="10">
        <v>101</v>
      </c>
      <c r="I8" s="10">
        <f>SUM(G8:H8)</f>
        <v>215</v>
      </c>
      <c r="J8" s="3"/>
      <c r="K8" s="7">
        <v>64</v>
      </c>
      <c r="L8" s="10">
        <v>167</v>
      </c>
      <c r="M8" s="10">
        <v>244</v>
      </c>
      <c r="N8" s="10">
        <f>SUM(L8:M8)</f>
        <v>411</v>
      </c>
      <c r="O8" s="3"/>
      <c r="P8" s="7">
        <v>94</v>
      </c>
      <c r="Q8" s="10">
        <v>8</v>
      </c>
      <c r="R8" s="10">
        <v>37</v>
      </c>
      <c r="S8" s="10">
        <f>SUM(Q8:R8)</f>
        <v>45</v>
      </c>
      <c r="U8" s="17" t="s">
        <v>3</v>
      </c>
      <c r="V8" s="12">
        <f>SUM(V4:V7)</f>
        <v>12819</v>
      </c>
      <c r="W8" s="12">
        <f>SUM(W4:W7)</f>
        <v>14582</v>
      </c>
      <c r="X8" s="12">
        <f>SUM(X4:X7)</f>
        <v>27401</v>
      </c>
      <c r="Z8" s="4" t="s">
        <v>34</v>
      </c>
      <c r="AA8" s="10">
        <v>2493</v>
      </c>
      <c r="AB8" s="10">
        <v>3759</v>
      </c>
      <c r="AC8" s="10">
        <f>SUM(AA8:AB8)</f>
        <v>6252</v>
      </c>
    </row>
    <row r="9" spans="1:29" ht="15" customHeight="1" x14ac:dyDescent="0.15">
      <c r="A9" s="7"/>
      <c r="B9" s="11">
        <f>SUM(B4:B8)</f>
        <v>367</v>
      </c>
      <c r="C9" s="11">
        <f>SUM(C4:C8)</f>
        <v>382</v>
      </c>
      <c r="D9" s="11">
        <f>SUM(D4:D8)</f>
        <v>749</v>
      </c>
      <c r="E9" s="3"/>
      <c r="F9" s="7"/>
      <c r="G9" s="11">
        <f>SUM(G4:G8)</f>
        <v>566</v>
      </c>
      <c r="H9" s="11">
        <f>SUM(H4:H8)</f>
        <v>508</v>
      </c>
      <c r="I9" s="11">
        <f>SUM(I4:I8)</f>
        <v>1074</v>
      </c>
      <c r="J9" s="3"/>
      <c r="K9" s="7"/>
      <c r="L9" s="12">
        <f>SUM(L4:L8)</f>
        <v>726</v>
      </c>
      <c r="M9" s="12">
        <f>SUM(M4:M8)</f>
        <v>930</v>
      </c>
      <c r="N9" s="12">
        <f>SUM(N4:N8)</f>
        <v>1656</v>
      </c>
      <c r="O9" s="3"/>
      <c r="P9" s="7"/>
      <c r="Q9" s="11">
        <f>SUM(Q4:Q8)</f>
        <v>124</v>
      </c>
      <c r="R9" s="11">
        <f>SUM(R4:R8)</f>
        <v>322</v>
      </c>
      <c r="S9" s="11">
        <f>SUM(S4:S8)</f>
        <v>446</v>
      </c>
      <c r="U9" s="4" t="s">
        <v>8</v>
      </c>
      <c r="V9" s="15">
        <f>SUM(G21,G27,G33,G39,L9)</f>
        <v>4399</v>
      </c>
      <c r="W9" s="15">
        <f>SUM(H21,H27,H33,H39,M9)</f>
        <v>4396</v>
      </c>
      <c r="X9" s="18">
        <f t="shared" ref="X9:X20" si="0">SUM(V9:W9)</f>
        <v>8795</v>
      </c>
      <c r="Z9" s="9" t="s">
        <v>24</v>
      </c>
      <c r="AA9" s="11">
        <f>SUM(AA6:AA8)</f>
        <v>7565</v>
      </c>
      <c r="AB9" s="11">
        <f>SUM(AB6:AB8)</f>
        <v>8789</v>
      </c>
      <c r="AC9" s="11">
        <f>SUM(AC6:AC8)</f>
        <v>16354</v>
      </c>
    </row>
    <row r="10" spans="1:29" ht="15" customHeight="1" x14ac:dyDescent="0.15">
      <c r="A10" s="7">
        <v>5</v>
      </c>
      <c r="B10" s="10">
        <v>90</v>
      </c>
      <c r="C10" s="10">
        <v>103</v>
      </c>
      <c r="D10" s="10">
        <f>SUM(B10:C10)</f>
        <v>193</v>
      </c>
      <c r="E10" s="3"/>
      <c r="F10" s="7">
        <v>35</v>
      </c>
      <c r="G10" s="10">
        <v>107</v>
      </c>
      <c r="H10" s="10">
        <v>94</v>
      </c>
      <c r="I10" s="10">
        <f>SUM(G10:H10)</f>
        <v>201</v>
      </c>
      <c r="J10" s="3"/>
      <c r="K10" s="7">
        <v>65</v>
      </c>
      <c r="L10" s="10">
        <v>180</v>
      </c>
      <c r="M10" s="10">
        <v>220</v>
      </c>
      <c r="N10" s="10">
        <f>SUM(L10:M10)</f>
        <v>400</v>
      </c>
      <c r="O10" s="3"/>
      <c r="P10" s="7">
        <v>95</v>
      </c>
      <c r="Q10" s="10">
        <v>15</v>
      </c>
      <c r="R10" s="10">
        <v>28</v>
      </c>
      <c r="S10" s="10">
        <f>SUM(Q10:R10)</f>
        <v>43</v>
      </c>
      <c r="U10" s="4" t="s">
        <v>9</v>
      </c>
      <c r="V10" s="15">
        <f>SUM(G21,G27,G33,G39,L9,L15,L21,L27,L33,L39,Q9,Q15,Q21,Q27,Q33,Q39)</f>
        <v>8530</v>
      </c>
      <c r="W10" s="15">
        <f>SUM(H21,H27,H33,H39,M9,M15,M21,M27,M33,M39,R9,R15,R21,R27,R33,R39)</f>
        <v>10490</v>
      </c>
      <c r="X10" s="18">
        <f t="shared" si="0"/>
        <v>19020</v>
      </c>
      <c r="Z10" s="6"/>
      <c r="AA10" s="28"/>
      <c r="AB10" s="27"/>
      <c r="AC10" s="27"/>
    </row>
    <row r="11" spans="1:29" ht="15" customHeight="1" x14ac:dyDescent="0.15">
      <c r="A11" s="7">
        <v>6</v>
      </c>
      <c r="B11" s="10">
        <v>92</v>
      </c>
      <c r="C11" s="10">
        <v>93</v>
      </c>
      <c r="D11" s="10">
        <f>SUM(B11:C11)</f>
        <v>185</v>
      </c>
      <c r="E11" s="3"/>
      <c r="F11" s="7">
        <v>36</v>
      </c>
      <c r="G11" s="10">
        <v>100</v>
      </c>
      <c r="H11" s="10">
        <v>99</v>
      </c>
      <c r="I11" s="10">
        <f>SUM(G11:H11)</f>
        <v>199</v>
      </c>
      <c r="J11" s="3"/>
      <c r="K11" s="7">
        <v>66</v>
      </c>
      <c r="L11" s="10">
        <v>165</v>
      </c>
      <c r="M11" s="10">
        <v>237</v>
      </c>
      <c r="N11" s="10">
        <f>SUM(L11:M11)</f>
        <v>402</v>
      </c>
      <c r="O11" s="3"/>
      <c r="P11" s="7">
        <v>96</v>
      </c>
      <c r="Q11" s="10">
        <v>10</v>
      </c>
      <c r="R11" s="10">
        <v>20</v>
      </c>
      <c r="S11" s="10">
        <f>SUM(Q11:R11)</f>
        <v>30</v>
      </c>
      <c r="U11" s="4" t="s">
        <v>10</v>
      </c>
      <c r="V11" s="15">
        <f>SUM(,G33,G39,L9,L15,L21,L27,L33,L39,Q9,Q15,Q21,Q27,Q33,Q39)</f>
        <v>7168</v>
      </c>
      <c r="W11" s="15">
        <f>SUM(,H33,H39,M9,M15,M21,M27,M33,M39,R9,R15,R21,R27,R33,R39)</f>
        <v>9113</v>
      </c>
      <c r="X11" s="18">
        <f t="shared" si="0"/>
        <v>16281</v>
      </c>
      <c r="Z11" s="6" t="s">
        <v>28</v>
      </c>
    </row>
    <row r="12" spans="1:29" ht="15" customHeight="1" x14ac:dyDescent="0.15">
      <c r="A12" s="7">
        <v>7</v>
      </c>
      <c r="B12" s="10">
        <v>78</v>
      </c>
      <c r="C12" s="10">
        <v>70</v>
      </c>
      <c r="D12" s="10">
        <f>SUM(B12:C12)</f>
        <v>148</v>
      </c>
      <c r="E12" s="3"/>
      <c r="F12" s="7">
        <v>37</v>
      </c>
      <c r="G12" s="10">
        <v>101</v>
      </c>
      <c r="H12" s="10">
        <v>112</v>
      </c>
      <c r="I12" s="10">
        <f>SUM(G12:H12)</f>
        <v>213</v>
      </c>
      <c r="J12" s="3"/>
      <c r="K12" s="7">
        <v>67</v>
      </c>
      <c r="L12" s="10">
        <v>148</v>
      </c>
      <c r="M12" s="10">
        <v>214</v>
      </c>
      <c r="N12" s="10">
        <f>SUM(L12:M12)</f>
        <v>362</v>
      </c>
      <c r="O12" s="3"/>
      <c r="P12" s="7">
        <v>97</v>
      </c>
      <c r="Q12" s="10">
        <v>3</v>
      </c>
      <c r="R12" s="10">
        <v>18</v>
      </c>
      <c r="S12" s="10">
        <f>SUM(Q12:R12)</f>
        <v>21</v>
      </c>
      <c r="U12" s="4" t="s">
        <v>11</v>
      </c>
      <c r="V12" s="15">
        <f>SUM(L9,L15,L21,L27,L33,L39,Q9,Q15,Q21,Q27,Q33,Q39)</f>
        <v>4857</v>
      </c>
      <c r="W12" s="15">
        <f>SUM(M9,M15,M21,M27,M33,M39,R9,R15,R21,R27,R33,R39)</f>
        <v>7024</v>
      </c>
      <c r="X12" s="18">
        <f t="shared" si="0"/>
        <v>11881</v>
      </c>
      <c r="Z12" s="4" t="s">
        <v>21</v>
      </c>
      <c r="AA12" s="5" t="s">
        <v>22</v>
      </c>
      <c r="AB12" s="5" t="s">
        <v>23</v>
      </c>
      <c r="AC12" s="5" t="s">
        <v>24</v>
      </c>
    </row>
    <row r="13" spans="1:29" ht="15" customHeight="1" x14ac:dyDescent="0.15">
      <c r="A13" s="7">
        <v>8</v>
      </c>
      <c r="B13" s="10">
        <v>93</v>
      </c>
      <c r="C13" s="10">
        <v>88</v>
      </c>
      <c r="D13" s="10">
        <f>SUM(B13:C13)</f>
        <v>181</v>
      </c>
      <c r="E13" s="3"/>
      <c r="F13" s="7">
        <v>38</v>
      </c>
      <c r="G13" s="10">
        <v>95</v>
      </c>
      <c r="H13" s="10">
        <v>128</v>
      </c>
      <c r="I13" s="10">
        <f>SUM(G13:H13)</f>
        <v>223</v>
      </c>
      <c r="J13" s="3"/>
      <c r="K13" s="7">
        <v>68</v>
      </c>
      <c r="L13" s="10">
        <v>234</v>
      </c>
      <c r="M13" s="10">
        <v>231</v>
      </c>
      <c r="N13" s="10">
        <f>SUM(L13:M13)</f>
        <v>465</v>
      </c>
      <c r="O13" s="3"/>
      <c r="P13" s="7">
        <v>98</v>
      </c>
      <c r="Q13" s="10">
        <v>3</v>
      </c>
      <c r="R13" s="10">
        <v>12</v>
      </c>
      <c r="S13" s="10">
        <f>SUM(Q13:R13)</f>
        <v>15</v>
      </c>
      <c r="U13" s="9" t="s">
        <v>12</v>
      </c>
      <c r="V13" s="12">
        <f>SUM(L15,L21,L27,L33,L39,Q9,Q15,Q21,Q27,Q33,Q39)</f>
        <v>4131</v>
      </c>
      <c r="W13" s="12">
        <f>SUM(M15,M21,M27,M33,M39,R9,R15,R21,R27,R33,R39)</f>
        <v>6094</v>
      </c>
      <c r="X13" s="12">
        <f t="shared" si="0"/>
        <v>10225</v>
      </c>
      <c r="Z13" s="4" t="s">
        <v>25</v>
      </c>
      <c r="AA13" s="10">
        <v>177</v>
      </c>
      <c r="AB13" s="10">
        <v>216</v>
      </c>
      <c r="AC13" s="10">
        <f>SUM(AA13:AB13)</f>
        <v>393</v>
      </c>
    </row>
    <row r="14" spans="1:29" ht="15" customHeight="1" x14ac:dyDescent="0.15">
      <c r="A14" s="7">
        <v>9</v>
      </c>
      <c r="B14" s="10">
        <v>99</v>
      </c>
      <c r="C14" s="10">
        <v>91</v>
      </c>
      <c r="D14" s="10">
        <f>SUM(B14:C14)</f>
        <v>190</v>
      </c>
      <c r="E14" s="3"/>
      <c r="F14" s="7">
        <v>39</v>
      </c>
      <c r="G14" s="10">
        <v>95</v>
      </c>
      <c r="H14" s="10">
        <v>103</v>
      </c>
      <c r="I14" s="10">
        <f>SUM(G14:H14)</f>
        <v>198</v>
      </c>
      <c r="J14" s="3"/>
      <c r="K14" s="7">
        <v>69</v>
      </c>
      <c r="L14" s="10">
        <v>209</v>
      </c>
      <c r="M14" s="10">
        <v>272</v>
      </c>
      <c r="N14" s="10">
        <f>SUM(L14:M14)</f>
        <v>481</v>
      </c>
      <c r="O14" s="3"/>
      <c r="P14" s="7">
        <v>99</v>
      </c>
      <c r="Q14" s="10">
        <v>2</v>
      </c>
      <c r="R14" s="10">
        <v>7</v>
      </c>
      <c r="S14" s="10">
        <f>SUM(Q14:R14)</f>
        <v>9</v>
      </c>
      <c r="U14" s="4" t="s">
        <v>13</v>
      </c>
      <c r="V14" s="15">
        <f>SUM(L21,L27,L33,L39,Q9,Q15,Q21,Q27,Q33,Q39)</f>
        <v>3195</v>
      </c>
      <c r="W14" s="15">
        <f>SUM(M21,M27,M33,M39,R9,R15,R21,R27,R33,R39)</f>
        <v>4920</v>
      </c>
      <c r="X14" s="18">
        <f t="shared" si="0"/>
        <v>8115</v>
      </c>
      <c r="Z14" s="26" t="s">
        <v>26</v>
      </c>
      <c r="AA14" s="10">
        <v>949</v>
      </c>
      <c r="AB14" s="10">
        <v>952</v>
      </c>
      <c r="AC14" s="10">
        <f>SUM(AA14:AB14)</f>
        <v>1901</v>
      </c>
    </row>
    <row r="15" spans="1:29" ht="15" customHeight="1" x14ac:dyDescent="0.15">
      <c r="A15" s="7"/>
      <c r="B15" s="11">
        <f>SUM(B10:B14)</f>
        <v>452</v>
      </c>
      <c r="C15" s="11">
        <f>SUM(C10:C14)</f>
        <v>445</v>
      </c>
      <c r="D15" s="11">
        <f>SUM(D10:D14)</f>
        <v>897</v>
      </c>
      <c r="E15" s="3"/>
      <c r="F15" s="7"/>
      <c r="G15" s="11">
        <f>SUM(G10:G14)</f>
        <v>498</v>
      </c>
      <c r="H15" s="11">
        <f>SUM(H10:H14)</f>
        <v>536</v>
      </c>
      <c r="I15" s="11">
        <f>SUM(I10:I14)</f>
        <v>1034</v>
      </c>
      <c r="J15" s="3"/>
      <c r="K15" s="7"/>
      <c r="L15" s="11">
        <f>SUM(L10:L14)</f>
        <v>936</v>
      </c>
      <c r="M15" s="11">
        <f>SUM(M10:M14)</f>
        <v>1174</v>
      </c>
      <c r="N15" s="11">
        <f>SUM(N10:N14)</f>
        <v>2110</v>
      </c>
      <c r="O15" s="3"/>
      <c r="P15" s="7"/>
      <c r="Q15" s="11">
        <f>SUM(Q10:Q14)</f>
        <v>33</v>
      </c>
      <c r="R15" s="11">
        <f>SUM(R10:R14)</f>
        <v>85</v>
      </c>
      <c r="S15" s="11">
        <f>SUM(S10:S14)</f>
        <v>118</v>
      </c>
      <c r="U15" s="4" t="s">
        <v>14</v>
      </c>
      <c r="V15" s="15">
        <f>SUM(L27,L33,L39,Q9,Q15,Q21,Q27,Q33,Q39)</f>
        <v>2102</v>
      </c>
      <c r="W15" s="15">
        <f>SUM(M27,M33,M39,R9,R15,R21,R27,R33,R39)</f>
        <v>3511</v>
      </c>
      <c r="X15" s="18">
        <f t="shared" si="0"/>
        <v>5613</v>
      </c>
      <c r="Z15" s="4" t="s">
        <v>31</v>
      </c>
      <c r="AA15" s="10">
        <v>510</v>
      </c>
      <c r="AB15" s="10">
        <v>722</v>
      </c>
      <c r="AC15" s="10">
        <f>SUM(AA15:AB15)</f>
        <v>1232</v>
      </c>
    </row>
    <row r="16" spans="1:29" ht="15" customHeight="1" x14ac:dyDescent="0.15">
      <c r="A16" s="7">
        <v>10</v>
      </c>
      <c r="B16" s="10">
        <v>91</v>
      </c>
      <c r="C16" s="10">
        <v>88</v>
      </c>
      <c r="D16" s="10">
        <f>SUM(B16:C16)</f>
        <v>179</v>
      </c>
      <c r="E16" s="3"/>
      <c r="F16" s="7">
        <v>40</v>
      </c>
      <c r="G16" s="10">
        <v>93</v>
      </c>
      <c r="H16" s="10">
        <v>77</v>
      </c>
      <c r="I16" s="10">
        <f>SUM(G16:H16)</f>
        <v>170</v>
      </c>
      <c r="J16" s="3"/>
      <c r="K16" s="7">
        <v>70</v>
      </c>
      <c r="L16" s="10">
        <v>209</v>
      </c>
      <c r="M16" s="10">
        <v>262</v>
      </c>
      <c r="N16" s="10">
        <f>SUM(L16:M16)</f>
        <v>471</v>
      </c>
      <c r="O16" s="3"/>
      <c r="P16" s="7">
        <v>100</v>
      </c>
      <c r="Q16" s="10">
        <v>0</v>
      </c>
      <c r="R16" s="10">
        <v>3</v>
      </c>
      <c r="S16" s="10">
        <f>SUM(Q16:R16)</f>
        <v>3</v>
      </c>
      <c r="U16" s="4" t="s">
        <v>15</v>
      </c>
      <c r="V16" s="15">
        <f>SUM(L33,L39,Q9,Q15,Q21,Q27,Q33,Q39)</f>
        <v>1100</v>
      </c>
      <c r="W16" s="15">
        <f>SUM(M33,M39,R9,R15,R21,R27,R33,R39)</f>
        <v>2159</v>
      </c>
      <c r="X16" s="18">
        <f t="shared" si="0"/>
        <v>3259</v>
      </c>
      <c r="Z16" s="9" t="s">
        <v>24</v>
      </c>
      <c r="AA16" s="11">
        <f>SUM(AA13:AA15)</f>
        <v>1636</v>
      </c>
      <c r="AB16" s="11">
        <f>SUM(AB13:AB15)</f>
        <v>1890</v>
      </c>
      <c r="AC16" s="11">
        <f>SUM(AC13:AC15)</f>
        <v>3526</v>
      </c>
    </row>
    <row r="17" spans="1:29" ht="15" customHeight="1" x14ac:dyDescent="0.15">
      <c r="A17" s="7">
        <v>11</v>
      </c>
      <c r="B17" s="10">
        <v>123</v>
      </c>
      <c r="C17" s="10">
        <v>104</v>
      </c>
      <c r="D17" s="10">
        <f>SUM(B17:C17)</f>
        <v>227</v>
      </c>
      <c r="E17" s="3"/>
      <c r="F17" s="7">
        <v>41</v>
      </c>
      <c r="G17" s="10">
        <v>104</v>
      </c>
      <c r="H17" s="10">
        <v>116</v>
      </c>
      <c r="I17" s="10">
        <f>SUM(G17:H17)</f>
        <v>220</v>
      </c>
      <c r="J17" s="3"/>
      <c r="K17" s="7">
        <v>71</v>
      </c>
      <c r="L17" s="10">
        <v>197</v>
      </c>
      <c r="M17" s="10">
        <v>275</v>
      </c>
      <c r="N17" s="10">
        <f>SUM(L17:M17)</f>
        <v>472</v>
      </c>
      <c r="O17" s="3"/>
      <c r="P17" s="7">
        <v>101</v>
      </c>
      <c r="Q17" s="10">
        <v>1</v>
      </c>
      <c r="R17" s="10">
        <v>4</v>
      </c>
      <c r="S17" s="10">
        <f>SUM(Q17:R17)</f>
        <v>5</v>
      </c>
      <c r="U17" s="4" t="s">
        <v>16</v>
      </c>
      <c r="V17" s="15">
        <f>SUM(L39,Q9,Q15,Q21,Q27,Q33,Q39)</f>
        <v>470</v>
      </c>
      <c r="W17" s="15">
        <f>SUM(M39,R9,R15,R21,R27,R33,R39)</f>
        <v>1055</v>
      </c>
      <c r="X17" s="18">
        <f t="shared" si="0"/>
        <v>1525</v>
      </c>
      <c r="Z17" s="6"/>
    </row>
    <row r="18" spans="1:29" ht="15" customHeight="1" x14ac:dyDescent="0.15">
      <c r="A18" s="7">
        <v>12</v>
      </c>
      <c r="B18" s="10">
        <v>148</v>
      </c>
      <c r="C18" s="10">
        <v>90</v>
      </c>
      <c r="D18" s="10">
        <f>SUM(B18:C18)</f>
        <v>238</v>
      </c>
      <c r="E18" s="3"/>
      <c r="F18" s="7">
        <v>42</v>
      </c>
      <c r="G18" s="10">
        <v>109</v>
      </c>
      <c r="H18" s="10">
        <v>123</v>
      </c>
      <c r="I18" s="10">
        <f>SUM(G18:H18)</f>
        <v>232</v>
      </c>
      <c r="J18" s="3"/>
      <c r="K18" s="7">
        <v>72</v>
      </c>
      <c r="L18" s="10">
        <v>220</v>
      </c>
      <c r="M18" s="10">
        <v>302</v>
      </c>
      <c r="N18" s="13">
        <f>SUM(L18:M18)</f>
        <v>522</v>
      </c>
      <c r="O18" s="3"/>
      <c r="P18" s="7">
        <v>102</v>
      </c>
      <c r="Q18" s="10">
        <v>0</v>
      </c>
      <c r="R18" s="10">
        <v>4</v>
      </c>
      <c r="S18" s="10">
        <f>SUM(Q18:R18)</f>
        <v>4</v>
      </c>
      <c r="U18" s="4" t="s">
        <v>17</v>
      </c>
      <c r="V18" s="15">
        <f>SUM(Q9,Q15,Q21,Q27,Q33,Q39)</f>
        <v>159</v>
      </c>
      <c r="W18" s="15">
        <f>SUM(R9,R15,R21,R27,R33,R39)</f>
        <v>423</v>
      </c>
      <c r="X18" s="18">
        <f t="shared" si="0"/>
        <v>582</v>
      </c>
      <c r="Z18" s="6" t="s">
        <v>29</v>
      </c>
    </row>
    <row r="19" spans="1:29" ht="15" customHeight="1" x14ac:dyDescent="0.15">
      <c r="A19" s="7">
        <v>13</v>
      </c>
      <c r="B19" s="10">
        <v>94</v>
      </c>
      <c r="C19" s="10">
        <v>106</v>
      </c>
      <c r="D19" s="10">
        <f>SUM(B19:C19)</f>
        <v>200</v>
      </c>
      <c r="E19" s="3"/>
      <c r="F19" s="7">
        <v>43</v>
      </c>
      <c r="G19" s="10">
        <v>121</v>
      </c>
      <c r="H19" s="10">
        <v>120</v>
      </c>
      <c r="I19" s="10">
        <f>SUM(G19:H19)</f>
        <v>241</v>
      </c>
      <c r="J19" s="3"/>
      <c r="K19" s="7">
        <v>73</v>
      </c>
      <c r="L19" s="10">
        <v>253</v>
      </c>
      <c r="M19" s="10">
        <v>274</v>
      </c>
      <c r="N19" s="10">
        <f>SUM(L19:M19)</f>
        <v>527</v>
      </c>
      <c r="O19" s="3"/>
      <c r="P19" s="7">
        <v>103</v>
      </c>
      <c r="Q19" s="10">
        <v>1</v>
      </c>
      <c r="R19" s="10">
        <v>2</v>
      </c>
      <c r="S19" s="10">
        <f>SUM(Q19:R19)</f>
        <v>3</v>
      </c>
      <c r="U19" s="4" t="s">
        <v>18</v>
      </c>
      <c r="V19" s="15">
        <f>SUM(Q15,Q21,Q27,Q33,Q39)</f>
        <v>35</v>
      </c>
      <c r="W19" s="15">
        <f>SUM(R15,R21,R27,R33,R39)</f>
        <v>101</v>
      </c>
      <c r="X19" s="18">
        <f t="shared" si="0"/>
        <v>136</v>
      </c>
      <c r="Z19" s="4" t="s">
        <v>21</v>
      </c>
      <c r="AA19" s="5" t="s">
        <v>22</v>
      </c>
      <c r="AB19" s="5" t="s">
        <v>23</v>
      </c>
      <c r="AC19" s="5" t="s">
        <v>24</v>
      </c>
    </row>
    <row r="20" spans="1:29" ht="15" customHeight="1" x14ac:dyDescent="0.15">
      <c r="A20" s="7">
        <v>14</v>
      </c>
      <c r="B20" s="10">
        <v>122</v>
      </c>
      <c r="C20" s="10">
        <v>108</v>
      </c>
      <c r="D20" s="10">
        <f>SUM(B20:C20)</f>
        <v>230</v>
      </c>
      <c r="E20" s="3"/>
      <c r="F20" s="7">
        <v>44</v>
      </c>
      <c r="G20" s="10">
        <v>137</v>
      </c>
      <c r="H20" s="10">
        <v>131</v>
      </c>
      <c r="I20" s="10">
        <f>SUM(G20:H20)</f>
        <v>268</v>
      </c>
      <c r="J20" s="3"/>
      <c r="K20" s="7">
        <v>74</v>
      </c>
      <c r="L20" s="10">
        <v>214</v>
      </c>
      <c r="M20" s="10">
        <v>296</v>
      </c>
      <c r="N20" s="10">
        <f>SUM(L20:M20)</f>
        <v>510</v>
      </c>
      <c r="O20" s="3"/>
      <c r="P20" s="7">
        <v>104</v>
      </c>
      <c r="Q20" s="10">
        <v>0</v>
      </c>
      <c r="R20" s="10">
        <v>1</v>
      </c>
      <c r="S20" s="10">
        <f>SUM(Q20:R20)</f>
        <v>1</v>
      </c>
      <c r="U20" s="4" t="s">
        <v>19</v>
      </c>
      <c r="V20" s="15">
        <f>SUM(Q21,Q27,Q33,Q39)</f>
        <v>2</v>
      </c>
      <c r="W20" s="15">
        <f>SUM(R21,R27,R33,R39)</f>
        <v>16</v>
      </c>
      <c r="X20" s="18">
        <f t="shared" si="0"/>
        <v>18</v>
      </c>
      <c r="Z20" s="4" t="s">
        <v>25</v>
      </c>
      <c r="AA20" s="10">
        <v>252</v>
      </c>
      <c r="AB20" s="10">
        <v>252</v>
      </c>
      <c r="AC20" s="10">
        <f>SUM(AA20:AB20)</f>
        <v>504</v>
      </c>
    </row>
    <row r="21" spans="1:29" ht="15" customHeight="1" x14ac:dyDescent="0.15">
      <c r="A21" s="7"/>
      <c r="B21" s="11">
        <f>SUM(B16:B20)</f>
        <v>578</v>
      </c>
      <c r="C21" s="11">
        <f>SUM(C16:C20)</f>
        <v>496</v>
      </c>
      <c r="D21" s="11">
        <f>SUM(D16:D20)</f>
        <v>1074</v>
      </c>
      <c r="E21" s="3"/>
      <c r="F21" s="7"/>
      <c r="G21" s="11">
        <f>SUM(G16:G20)</f>
        <v>564</v>
      </c>
      <c r="H21" s="11">
        <f>SUM(H16:H20)</f>
        <v>567</v>
      </c>
      <c r="I21" s="11">
        <f>SUM(I16:I20)</f>
        <v>1131</v>
      </c>
      <c r="J21" s="3"/>
      <c r="K21" s="7"/>
      <c r="L21" s="12">
        <f>SUM(L16:L20)</f>
        <v>1093</v>
      </c>
      <c r="M21" s="12">
        <f>SUM(M16:M20)</f>
        <v>1409</v>
      </c>
      <c r="N21" s="12">
        <f>SUM(N16:N20)</f>
        <v>2502</v>
      </c>
      <c r="O21" s="24"/>
      <c r="P21" s="7"/>
      <c r="Q21" s="11">
        <f>SUM(Q16:Q20)</f>
        <v>2</v>
      </c>
      <c r="R21" s="11">
        <f>SUM(R16:R20)</f>
        <v>14</v>
      </c>
      <c r="S21" s="11">
        <f>SUM(S16:S20)</f>
        <v>16</v>
      </c>
      <c r="Z21" s="26" t="s">
        <v>26</v>
      </c>
      <c r="AA21" s="10">
        <v>1353</v>
      </c>
      <c r="AB21" s="10">
        <v>1235</v>
      </c>
      <c r="AC21" s="10">
        <f>SUM(AA21:AB21)</f>
        <v>2588</v>
      </c>
    </row>
    <row r="22" spans="1:29" ht="15" customHeight="1" x14ac:dyDescent="0.15">
      <c r="A22" s="7">
        <v>15</v>
      </c>
      <c r="B22" s="10">
        <v>140</v>
      </c>
      <c r="C22" s="10">
        <v>108</v>
      </c>
      <c r="D22" s="10">
        <f>SUM(B22:C22)</f>
        <v>248</v>
      </c>
      <c r="E22" s="3"/>
      <c r="F22" s="7">
        <v>45</v>
      </c>
      <c r="G22" s="10">
        <v>139</v>
      </c>
      <c r="H22" s="10">
        <v>162</v>
      </c>
      <c r="I22" s="10">
        <f>SUM(G22:H22)</f>
        <v>301</v>
      </c>
      <c r="J22" s="3"/>
      <c r="K22" s="7">
        <v>75</v>
      </c>
      <c r="L22" s="10">
        <v>228</v>
      </c>
      <c r="M22" s="10">
        <v>325</v>
      </c>
      <c r="N22" s="10">
        <f>SUM(L22:M22)</f>
        <v>553</v>
      </c>
      <c r="O22" s="3"/>
      <c r="P22" s="7">
        <v>105</v>
      </c>
      <c r="Q22" s="10">
        <v>0</v>
      </c>
      <c r="R22" s="10">
        <v>0</v>
      </c>
      <c r="S22" s="10">
        <f>SUM(Q22:R22)</f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34</v>
      </c>
      <c r="AA22" s="10">
        <v>685</v>
      </c>
      <c r="AB22" s="10">
        <v>978</v>
      </c>
      <c r="AC22" s="10">
        <f>SUM(AA22:AB22)</f>
        <v>1663</v>
      </c>
    </row>
    <row r="23" spans="1:29" ht="15" customHeight="1" x14ac:dyDescent="0.15">
      <c r="A23" s="7">
        <v>16</v>
      </c>
      <c r="B23" s="10">
        <v>141</v>
      </c>
      <c r="C23" s="10">
        <v>92</v>
      </c>
      <c r="D23" s="10">
        <f>SUM(B23:C23)</f>
        <v>233</v>
      </c>
      <c r="E23" s="3"/>
      <c r="F23" s="7">
        <v>46</v>
      </c>
      <c r="G23" s="10">
        <v>151</v>
      </c>
      <c r="H23" s="10">
        <v>151</v>
      </c>
      <c r="I23" s="10">
        <f>SUM(G23:H23)</f>
        <v>302</v>
      </c>
      <c r="J23" s="3"/>
      <c r="K23" s="7">
        <v>76</v>
      </c>
      <c r="L23" s="10">
        <v>205</v>
      </c>
      <c r="M23" s="10">
        <v>254</v>
      </c>
      <c r="N23" s="10">
        <f>SUM(L23:M23)</f>
        <v>459</v>
      </c>
      <c r="O23" s="3"/>
      <c r="P23" s="7">
        <v>106</v>
      </c>
      <c r="Q23" s="10">
        <v>0</v>
      </c>
      <c r="R23" s="10">
        <v>1</v>
      </c>
      <c r="S23" s="10">
        <f>SUM(Q23:R23)</f>
        <v>1</v>
      </c>
      <c r="U23" s="4" t="s">
        <v>4</v>
      </c>
      <c r="V23" s="19">
        <f>V4/$V$8*100</f>
        <v>10.897885950542165</v>
      </c>
      <c r="W23" s="19">
        <f>W4/$W$8*100</f>
        <v>9.0728295158414483</v>
      </c>
      <c r="X23" s="19">
        <f>X4/$X$8*100</f>
        <v>9.9266450129557313</v>
      </c>
      <c r="Z23" s="9" t="s">
        <v>24</v>
      </c>
      <c r="AA23" s="11">
        <f>SUM(AA20:AA22)</f>
        <v>2290</v>
      </c>
      <c r="AB23" s="11">
        <f>SUM(AB20:AB22)</f>
        <v>2465</v>
      </c>
      <c r="AC23" s="11">
        <f>SUM(AC20:AC22)</f>
        <v>4755</v>
      </c>
    </row>
    <row r="24" spans="1:29" ht="15" customHeight="1" x14ac:dyDescent="0.15">
      <c r="A24" s="7">
        <v>17</v>
      </c>
      <c r="B24" s="10">
        <v>155</v>
      </c>
      <c r="C24" s="10">
        <v>137</v>
      </c>
      <c r="D24" s="10">
        <f>SUM(B24:C24)</f>
        <v>292</v>
      </c>
      <c r="E24" s="3"/>
      <c r="F24" s="7">
        <v>47</v>
      </c>
      <c r="G24" s="10">
        <v>181</v>
      </c>
      <c r="H24" s="10">
        <v>171</v>
      </c>
      <c r="I24" s="10">
        <f>SUM(G24:H24)</f>
        <v>352</v>
      </c>
      <c r="J24" s="3"/>
      <c r="K24" s="7">
        <v>77</v>
      </c>
      <c r="L24" s="10">
        <v>210</v>
      </c>
      <c r="M24" s="10">
        <v>274</v>
      </c>
      <c r="N24" s="10">
        <f>SUM(L24:M24)</f>
        <v>484</v>
      </c>
      <c r="O24" s="3"/>
      <c r="P24" s="7">
        <v>107</v>
      </c>
      <c r="Q24" s="10">
        <v>0</v>
      </c>
      <c r="R24" s="10">
        <v>0</v>
      </c>
      <c r="S24" s="10">
        <f>SUM(Q24:R24)</f>
        <v>0</v>
      </c>
      <c r="U24" s="4" t="s">
        <v>5</v>
      </c>
      <c r="V24" s="19">
        <f>V5/$V$8*100</f>
        <v>56.876511428348543</v>
      </c>
      <c r="W24" s="19">
        <f>W5/$W$8*100</f>
        <v>49.135920998491287</v>
      </c>
      <c r="X24" s="19">
        <f>X5/$X$8*100</f>
        <v>52.757198642385319</v>
      </c>
      <c r="Z24" s="6"/>
      <c r="AA24" s="28"/>
      <c r="AB24" s="27"/>
      <c r="AC24" s="27"/>
    </row>
    <row r="25" spans="1:29" ht="15" customHeight="1" x14ac:dyDescent="0.15">
      <c r="A25" s="7">
        <v>18</v>
      </c>
      <c r="B25" s="10">
        <v>115</v>
      </c>
      <c r="C25" s="10">
        <v>133</v>
      </c>
      <c r="D25" s="10">
        <f>SUM(B25:C25)</f>
        <v>248</v>
      </c>
      <c r="E25" s="3"/>
      <c r="F25" s="7">
        <v>48</v>
      </c>
      <c r="G25" s="10">
        <v>155</v>
      </c>
      <c r="H25" s="10">
        <v>170</v>
      </c>
      <c r="I25" s="10">
        <f>SUM(G25:H25)</f>
        <v>325</v>
      </c>
      <c r="J25" s="3"/>
      <c r="K25" s="7">
        <v>78</v>
      </c>
      <c r="L25" s="10">
        <v>195</v>
      </c>
      <c r="M25" s="10">
        <v>247</v>
      </c>
      <c r="N25" s="10">
        <f>SUM(L25:M25)</f>
        <v>442</v>
      </c>
      <c r="O25" s="3"/>
      <c r="P25" s="7">
        <v>108</v>
      </c>
      <c r="Q25" s="10">
        <v>0</v>
      </c>
      <c r="R25" s="10">
        <v>1</v>
      </c>
      <c r="S25" s="10">
        <f>SUM(Q25:R25)</f>
        <v>1</v>
      </c>
      <c r="U25" s="8" t="s">
        <v>6</v>
      </c>
      <c r="V25" s="19">
        <f>V6/$V$8*100</f>
        <v>15.828067711990016</v>
      </c>
      <c r="W25" s="19">
        <f>W6/$W$8*100</f>
        <v>17.713619530928543</v>
      </c>
      <c r="X25" s="19">
        <f>X6/$X$8*100</f>
        <v>16.831502499908762</v>
      </c>
      <c r="Z25" s="6" t="s">
        <v>30</v>
      </c>
    </row>
    <row r="26" spans="1:29" ht="15" customHeight="1" x14ac:dyDescent="0.15">
      <c r="A26" s="7">
        <v>19</v>
      </c>
      <c r="B26" s="10">
        <v>108</v>
      </c>
      <c r="C26" s="10">
        <v>132</v>
      </c>
      <c r="D26" s="10">
        <f>SUM(B26:C26)</f>
        <v>240</v>
      </c>
      <c r="E26" s="3"/>
      <c r="F26" s="7">
        <v>49</v>
      </c>
      <c r="G26" s="10">
        <v>172</v>
      </c>
      <c r="H26" s="10">
        <v>156</v>
      </c>
      <c r="I26" s="10">
        <f>SUM(G26:H26)</f>
        <v>328</v>
      </c>
      <c r="J26" s="3"/>
      <c r="K26" s="7">
        <v>79</v>
      </c>
      <c r="L26" s="10">
        <v>164</v>
      </c>
      <c r="M26" s="10">
        <v>252</v>
      </c>
      <c r="N26" s="10">
        <f>SUM(L26:M26)</f>
        <v>416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16.397534909119276</v>
      </c>
      <c r="W26" s="19">
        <f>W7/$W$8*100</f>
        <v>24.077629954738718</v>
      </c>
      <c r="X26" s="19">
        <f>X7/$X$8*100</f>
        <v>20.484653844750191</v>
      </c>
      <c r="Z26" s="4" t="s">
        <v>21</v>
      </c>
      <c r="AA26" s="5" t="s">
        <v>22</v>
      </c>
      <c r="AB26" s="5" t="s">
        <v>23</v>
      </c>
      <c r="AC26" s="5" t="s">
        <v>24</v>
      </c>
    </row>
    <row r="27" spans="1:29" ht="15" customHeight="1" x14ac:dyDescent="0.15">
      <c r="A27" s="7"/>
      <c r="B27" s="11">
        <f>SUM(B22:B26)</f>
        <v>659</v>
      </c>
      <c r="C27" s="11">
        <f>SUM(C22:C26)</f>
        <v>602</v>
      </c>
      <c r="D27" s="11">
        <f>SUM(D22:D26)</f>
        <v>1261</v>
      </c>
      <c r="E27" s="3"/>
      <c r="F27" s="7"/>
      <c r="G27" s="11">
        <f>SUM(G22:G26)</f>
        <v>798</v>
      </c>
      <c r="H27" s="11">
        <f>SUM(H22:H26)</f>
        <v>810</v>
      </c>
      <c r="I27" s="11">
        <f>SUM(I22:I26)</f>
        <v>1608</v>
      </c>
      <c r="J27" s="3"/>
      <c r="K27" s="7"/>
      <c r="L27" s="11">
        <f>SUM(L22:L26)</f>
        <v>1002</v>
      </c>
      <c r="M27" s="11">
        <f>SUM(M22:M26)</f>
        <v>1352</v>
      </c>
      <c r="N27" s="11">
        <f>SUM(N22:N26)</f>
        <v>2354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4" t="s">
        <v>25</v>
      </c>
      <c r="AA27" s="10">
        <v>145</v>
      </c>
      <c r="AB27" s="10">
        <v>125</v>
      </c>
      <c r="AC27" s="10">
        <f>SUM(AA27:AB27)</f>
        <v>270</v>
      </c>
    </row>
    <row r="28" spans="1:29" ht="15" customHeight="1" x14ac:dyDescent="0.15">
      <c r="A28" s="7">
        <v>20</v>
      </c>
      <c r="B28" s="10">
        <v>112</v>
      </c>
      <c r="C28" s="10">
        <v>124</v>
      </c>
      <c r="D28" s="10">
        <f>SUM(B28:C28)</f>
        <v>236</v>
      </c>
      <c r="E28" s="3"/>
      <c r="F28" s="7">
        <v>50</v>
      </c>
      <c r="G28" s="10">
        <v>187</v>
      </c>
      <c r="H28" s="10">
        <v>192</v>
      </c>
      <c r="I28" s="10">
        <f>SUM(G28:H28)</f>
        <v>379</v>
      </c>
      <c r="J28" s="3"/>
      <c r="K28" s="7">
        <v>80</v>
      </c>
      <c r="L28" s="10">
        <v>181</v>
      </c>
      <c r="M28" s="10">
        <v>274</v>
      </c>
      <c r="N28" s="10">
        <f>SUM(L28:M28)</f>
        <v>455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34.316249317419455</v>
      </c>
      <c r="W28" s="19">
        <f t="shared" ref="W28:W39" si="2">W9/$W$8*100</f>
        <v>30.146756274859417</v>
      </c>
      <c r="X28" s="19">
        <f t="shared" ref="X28:X39" si="3">X9/$X$8*100</f>
        <v>32.097368709171199</v>
      </c>
      <c r="Z28" s="26" t="s">
        <v>26</v>
      </c>
      <c r="AA28" s="10">
        <v>740</v>
      </c>
      <c r="AB28" s="10">
        <v>678</v>
      </c>
      <c r="AC28" s="10">
        <f>SUM(AA28:AB28)</f>
        <v>1418</v>
      </c>
    </row>
    <row r="29" spans="1:29" ht="15" customHeight="1" x14ac:dyDescent="0.15">
      <c r="A29" s="7">
        <v>21</v>
      </c>
      <c r="B29" s="10">
        <v>129</v>
      </c>
      <c r="C29" s="10">
        <v>131</v>
      </c>
      <c r="D29" s="10">
        <f>SUM(B29:C29)</f>
        <v>260</v>
      </c>
      <c r="E29" s="3"/>
      <c r="F29" s="7">
        <v>51</v>
      </c>
      <c r="G29" s="10">
        <v>185</v>
      </c>
      <c r="H29" s="10">
        <v>186</v>
      </c>
      <c r="I29" s="10">
        <f>SUM(G29:H29)</f>
        <v>371</v>
      </c>
      <c r="J29" s="3"/>
      <c r="K29" s="7">
        <v>81</v>
      </c>
      <c r="L29" s="10">
        <v>145</v>
      </c>
      <c r="M29" s="10">
        <v>244</v>
      </c>
      <c r="N29" s="10">
        <f>SUM(L29:M29)</f>
        <v>389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66.541851938528751</v>
      </c>
      <c r="W29" s="19">
        <f t="shared" si="2"/>
        <v>71.938005760526679</v>
      </c>
      <c r="X29" s="19">
        <f t="shared" si="3"/>
        <v>69.413525053830156</v>
      </c>
      <c r="Z29" s="4" t="s">
        <v>31</v>
      </c>
      <c r="AA29" s="10">
        <v>443</v>
      </c>
      <c r="AB29" s="10">
        <v>635</v>
      </c>
      <c r="AC29" s="10">
        <f>SUM(AA29:AB29)</f>
        <v>1078</v>
      </c>
    </row>
    <row r="30" spans="1:29" ht="15" customHeight="1" x14ac:dyDescent="0.15">
      <c r="A30" s="7">
        <v>22</v>
      </c>
      <c r="B30" s="10">
        <v>122</v>
      </c>
      <c r="C30" s="10">
        <v>121</v>
      </c>
      <c r="D30" s="10">
        <f>SUM(B30:C30)</f>
        <v>243</v>
      </c>
      <c r="E30" s="3"/>
      <c r="F30" s="7">
        <v>52</v>
      </c>
      <c r="G30" s="10">
        <v>223</v>
      </c>
      <c r="H30" s="10">
        <v>169</v>
      </c>
      <c r="I30" s="10">
        <f>SUM(G30:H30)</f>
        <v>392</v>
      </c>
      <c r="J30" s="3"/>
      <c r="K30" s="7">
        <v>82</v>
      </c>
      <c r="L30" s="10">
        <v>112</v>
      </c>
      <c r="M30" s="10">
        <v>211</v>
      </c>
      <c r="N30" s="10">
        <f>SUM(L30:M30)</f>
        <v>323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55.916998205788282</v>
      </c>
      <c r="W30" s="19">
        <f t="shared" si="2"/>
        <v>62.494856672610069</v>
      </c>
      <c r="X30" s="19">
        <f t="shared" si="3"/>
        <v>59.417539505857455</v>
      </c>
      <c r="Z30" s="9" t="s">
        <v>24</v>
      </c>
      <c r="AA30" s="11">
        <f>SUM(AA27:AA29)</f>
        <v>1328</v>
      </c>
      <c r="AB30" s="11">
        <f>SUM(AB27:AB29)</f>
        <v>1438</v>
      </c>
      <c r="AC30" s="11">
        <f>SUM(AC27:AC29)</f>
        <v>2766</v>
      </c>
    </row>
    <row r="31" spans="1:29" ht="15" customHeight="1" x14ac:dyDescent="0.15">
      <c r="A31" s="7">
        <v>23</v>
      </c>
      <c r="B31" s="10">
        <v>101</v>
      </c>
      <c r="C31" s="10">
        <v>111</v>
      </c>
      <c r="D31" s="10">
        <f>SUM(B31:C31)</f>
        <v>212</v>
      </c>
      <c r="E31" s="3"/>
      <c r="F31" s="7">
        <v>53</v>
      </c>
      <c r="G31" s="10">
        <v>216</v>
      </c>
      <c r="H31" s="10">
        <v>208</v>
      </c>
      <c r="I31" s="10">
        <f>SUM(G31:H31)</f>
        <v>424</v>
      </c>
      <c r="J31" s="3"/>
      <c r="K31" s="7">
        <v>83</v>
      </c>
      <c r="L31" s="10">
        <v>101</v>
      </c>
      <c r="M31" s="10">
        <v>197</v>
      </c>
      <c r="N31" s="10">
        <f>SUM(L31:M31)</f>
        <v>298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37.889070910367423</v>
      </c>
      <c r="W31" s="19">
        <f t="shared" si="2"/>
        <v>48.168975449183925</v>
      </c>
      <c r="X31" s="19">
        <f t="shared" si="3"/>
        <v>43.359731396664351</v>
      </c>
      <c r="Z31" s="6"/>
      <c r="AA31" s="28"/>
      <c r="AB31" s="27"/>
      <c r="AC31" s="27"/>
    </row>
    <row r="32" spans="1:29" ht="15" customHeight="1" x14ac:dyDescent="0.15">
      <c r="A32" s="7">
        <v>24</v>
      </c>
      <c r="B32" s="10">
        <v>108</v>
      </c>
      <c r="C32" s="10">
        <v>109</v>
      </c>
      <c r="D32" s="10">
        <f>SUM(B32:C32)</f>
        <v>217</v>
      </c>
      <c r="E32" s="3"/>
      <c r="F32" s="7">
        <v>54</v>
      </c>
      <c r="G32" s="10">
        <v>214</v>
      </c>
      <c r="H32" s="10">
        <v>199</v>
      </c>
      <c r="I32" s="10">
        <f>SUM(G32:H32)</f>
        <v>413</v>
      </c>
      <c r="J32" s="3"/>
      <c r="K32" s="7">
        <v>84</v>
      </c>
      <c r="L32" s="10">
        <v>91</v>
      </c>
      <c r="M32" s="10">
        <v>178</v>
      </c>
      <c r="N32" s="10">
        <f>SUM(L32:M32)</f>
        <v>269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32.225602621109289</v>
      </c>
      <c r="W32" s="20">
        <f t="shared" si="2"/>
        <v>41.791249485667258</v>
      </c>
      <c r="X32" s="20">
        <f t="shared" si="3"/>
        <v>37.31615634465895</v>
      </c>
      <c r="Z32" s="6"/>
    </row>
    <row r="33" spans="1:29" ht="15" customHeight="1" x14ac:dyDescent="0.15">
      <c r="A33" s="7"/>
      <c r="B33" s="11">
        <f>SUM(B28:B32)</f>
        <v>572</v>
      </c>
      <c r="C33" s="11">
        <f>SUM(C28:C32)</f>
        <v>596</v>
      </c>
      <c r="D33" s="11">
        <f>SUM(D28:D32)</f>
        <v>1168</v>
      </c>
      <c r="E33" s="3"/>
      <c r="F33" s="7"/>
      <c r="G33" s="11">
        <f>SUM(G28:G32)</f>
        <v>1025</v>
      </c>
      <c r="H33" s="11">
        <f>SUM(H28:H32)</f>
        <v>954</v>
      </c>
      <c r="I33" s="11">
        <f>SUM(I28:I32)</f>
        <v>1979</v>
      </c>
      <c r="J33" s="3"/>
      <c r="K33" s="7"/>
      <c r="L33" s="11">
        <f>SUM(L28:L32)</f>
        <v>630</v>
      </c>
      <c r="M33" s="11">
        <f>SUM(M28:M32)</f>
        <v>1104</v>
      </c>
      <c r="N33" s="11">
        <f>SUM(N28:N32)</f>
        <v>1734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24.923941025040953</v>
      </c>
      <c r="W33" s="19">
        <f t="shared" si="2"/>
        <v>33.740227677959126</v>
      </c>
      <c r="X33" s="19">
        <f t="shared" si="3"/>
        <v>29.615707455932267</v>
      </c>
      <c r="Z33" s="6" t="s">
        <v>3</v>
      </c>
    </row>
    <row r="34" spans="1:29" ht="15" customHeight="1" x14ac:dyDescent="0.15">
      <c r="A34" s="7">
        <v>25</v>
      </c>
      <c r="B34" s="10">
        <v>111</v>
      </c>
      <c r="C34" s="10">
        <v>100</v>
      </c>
      <c r="D34" s="10">
        <f>SUM(B34:C34)</f>
        <v>211</v>
      </c>
      <c r="E34" s="3"/>
      <c r="F34" s="7">
        <v>55</v>
      </c>
      <c r="G34" s="10">
        <v>262</v>
      </c>
      <c r="H34" s="10">
        <v>195</v>
      </c>
      <c r="I34" s="10">
        <f>SUM(G34:H34)</f>
        <v>457</v>
      </c>
      <c r="J34" s="3"/>
      <c r="K34" s="7">
        <v>85</v>
      </c>
      <c r="L34" s="10">
        <v>86</v>
      </c>
      <c r="M34" s="10">
        <v>168</v>
      </c>
      <c r="N34" s="10">
        <f>SUM(L34:M34)</f>
        <v>254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16.397534909119276</v>
      </c>
      <c r="W34" s="19">
        <f t="shared" si="2"/>
        <v>24.077629954738718</v>
      </c>
      <c r="X34" s="19">
        <f t="shared" si="3"/>
        <v>20.484653844750191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120</v>
      </c>
      <c r="C35" s="10">
        <v>106</v>
      </c>
      <c r="D35" s="10">
        <f>SUM(B35:C35)</f>
        <v>226</v>
      </c>
      <c r="E35" s="3"/>
      <c r="F35" s="7">
        <v>56</v>
      </c>
      <c r="G35" s="10">
        <v>258</v>
      </c>
      <c r="H35" s="10">
        <v>244</v>
      </c>
      <c r="I35" s="10">
        <f>SUM(G35:H35)</f>
        <v>502</v>
      </c>
      <c r="J35" s="3"/>
      <c r="K35" s="7">
        <v>86</v>
      </c>
      <c r="L35" s="10">
        <v>76</v>
      </c>
      <c r="M35" s="10">
        <v>145</v>
      </c>
      <c r="N35" s="10">
        <f>SUM(L35:M35)</f>
        <v>221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8.5810125594820192</v>
      </c>
      <c r="W35" s="19">
        <f t="shared" si="2"/>
        <v>14.805925113153204</v>
      </c>
      <c r="X35" s="19">
        <f t="shared" si="3"/>
        <v>11.893726506331886</v>
      </c>
      <c r="Z35" s="4" t="s">
        <v>25</v>
      </c>
      <c r="AA35" s="10">
        <f t="shared" ref="AA35:AB37" si="4">SUM(AA6,AA13,AA20,AA27)</f>
        <v>1397</v>
      </c>
      <c r="AB35" s="10">
        <f t="shared" si="4"/>
        <v>1323</v>
      </c>
      <c r="AC35" s="10">
        <f>SUM(AA35:AB35)</f>
        <v>2720</v>
      </c>
    </row>
    <row r="36" spans="1:29" ht="15" customHeight="1" x14ac:dyDescent="0.15">
      <c r="A36" s="7">
        <v>27</v>
      </c>
      <c r="B36" s="10">
        <v>112</v>
      </c>
      <c r="C36" s="10">
        <v>118</v>
      </c>
      <c r="D36" s="10">
        <f>SUM(B36:C36)</f>
        <v>230</v>
      </c>
      <c r="E36" s="3"/>
      <c r="F36" s="7">
        <v>57</v>
      </c>
      <c r="G36" s="10">
        <v>281</v>
      </c>
      <c r="H36" s="10">
        <v>243</v>
      </c>
      <c r="I36" s="10">
        <f>SUM(G36:H36)</f>
        <v>524</v>
      </c>
      <c r="J36" s="3"/>
      <c r="K36" s="7">
        <v>87</v>
      </c>
      <c r="L36" s="10">
        <v>59</v>
      </c>
      <c r="M36" s="10">
        <v>112</v>
      </c>
      <c r="N36" s="10">
        <f>SUM(L36:M36)</f>
        <v>171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3.6664326390514081</v>
      </c>
      <c r="W36" s="19">
        <f t="shared" si="2"/>
        <v>7.23494719517213</v>
      </c>
      <c r="X36" s="19">
        <f t="shared" si="3"/>
        <v>5.5654903105726063</v>
      </c>
      <c r="Z36" s="26" t="s">
        <v>26</v>
      </c>
      <c r="AA36" s="10">
        <f t="shared" si="4"/>
        <v>7291</v>
      </c>
      <c r="AB36" s="10">
        <f t="shared" si="4"/>
        <v>7165</v>
      </c>
      <c r="AC36" s="13">
        <f>SUM(AA36:AB36)</f>
        <v>14456</v>
      </c>
    </row>
    <row r="37" spans="1:29" ht="15" customHeight="1" x14ac:dyDescent="0.15">
      <c r="A37" s="7">
        <v>28</v>
      </c>
      <c r="B37" s="10">
        <v>128</v>
      </c>
      <c r="C37" s="10">
        <v>110</v>
      </c>
      <c r="D37" s="10">
        <f>SUM(B37:C37)</f>
        <v>238</v>
      </c>
      <c r="E37" s="3"/>
      <c r="F37" s="7">
        <v>58</v>
      </c>
      <c r="G37" s="10">
        <v>278</v>
      </c>
      <c r="H37" s="10">
        <v>256</v>
      </c>
      <c r="I37" s="10">
        <f>SUM(G37:H37)</f>
        <v>534</v>
      </c>
      <c r="J37" s="3"/>
      <c r="K37" s="7">
        <v>88</v>
      </c>
      <c r="L37" s="10">
        <v>46</v>
      </c>
      <c r="M37" s="10">
        <v>106</v>
      </c>
      <c r="N37" s="10">
        <f>SUM(L37:M37)</f>
        <v>152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1.2403463608705827</v>
      </c>
      <c r="W37" s="19">
        <f t="shared" si="2"/>
        <v>2.9008366479220959</v>
      </c>
      <c r="X37" s="19">
        <f t="shared" si="3"/>
        <v>2.1240100726250866</v>
      </c>
      <c r="Z37" s="4" t="s">
        <v>31</v>
      </c>
      <c r="AA37" s="10">
        <f t="shared" si="4"/>
        <v>4131</v>
      </c>
      <c r="AB37" s="10">
        <f t="shared" si="4"/>
        <v>6094</v>
      </c>
      <c r="AC37" s="13">
        <f>SUM(AA37:AB37)</f>
        <v>10225</v>
      </c>
    </row>
    <row r="38" spans="1:29" ht="15" customHeight="1" x14ac:dyDescent="0.15">
      <c r="A38" s="7">
        <v>29</v>
      </c>
      <c r="B38" s="10">
        <v>126</v>
      </c>
      <c r="C38" s="10">
        <v>93</v>
      </c>
      <c r="D38" s="10">
        <f>SUM(B38:C38)</f>
        <v>219</v>
      </c>
      <c r="E38" s="3"/>
      <c r="F38" s="7">
        <v>59</v>
      </c>
      <c r="G38" s="10">
        <v>207</v>
      </c>
      <c r="H38" s="10">
        <v>197</v>
      </c>
      <c r="I38" s="10">
        <f>SUM(G38:H38)</f>
        <v>404</v>
      </c>
      <c r="J38" s="3"/>
      <c r="K38" s="7">
        <v>89</v>
      </c>
      <c r="L38" s="10">
        <v>44</v>
      </c>
      <c r="M38" s="10">
        <v>101</v>
      </c>
      <c r="N38" s="10">
        <f>SUM(L38:M38)</f>
        <v>145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0.27303221780170062</v>
      </c>
      <c r="W38" s="19">
        <f t="shared" si="2"/>
        <v>0.69263475517761619</v>
      </c>
      <c r="X38" s="19">
        <f t="shared" si="3"/>
        <v>0.49633225064778658</v>
      </c>
      <c r="Z38" s="9" t="s">
        <v>24</v>
      </c>
      <c r="AA38" s="11">
        <f>SUM(AA35:AA37)</f>
        <v>12819</v>
      </c>
      <c r="AB38" s="11">
        <f>SUM(AB35:AB37)</f>
        <v>14582</v>
      </c>
      <c r="AC38" s="11">
        <f>SUM(AC35:AC37)</f>
        <v>27401</v>
      </c>
    </row>
    <row r="39" spans="1:29" ht="15" customHeight="1" x14ac:dyDescent="0.15">
      <c r="A39" s="7"/>
      <c r="B39" s="11">
        <f>SUM(B34:B38)</f>
        <v>597</v>
      </c>
      <c r="C39" s="11">
        <f>SUM(C34:C38)</f>
        <v>527</v>
      </c>
      <c r="D39" s="11">
        <f>SUM(D34:D38)</f>
        <v>1124</v>
      </c>
      <c r="E39" s="3"/>
      <c r="F39" s="7"/>
      <c r="G39" s="11">
        <f>SUM(G34:G38)</f>
        <v>1286</v>
      </c>
      <c r="H39" s="11">
        <f>SUM(H34:H38)</f>
        <v>1135</v>
      </c>
      <c r="I39" s="11">
        <f>SUM(I34:I38)</f>
        <v>2421</v>
      </c>
      <c r="J39" s="3"/>
      <c r="K39" s="7"/>
      <c r="L39" s="11">
        <f>SUM(L34:L38)</f>
        <v>311</v>
      </c>
      <c r="M39" s="11">
        <f>SUM(M34:M38)</f>
        <v>632</v>
      </c>
      <c r="N39" s="11">
        <f>SUM(N34:N38)</f>
        <v>943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1.5601841017240034E-2</v>
      </c>
      <c r="W39" s="19">
        <f t="shared" si="2"/>
        <v>0.10972431765189959</v>
      </c>
      <c r="X39" s="19">
        <f t="shared" si="3"/>
        <v>6.569103317397175E-2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3"/>
  <printOptions horizontalCentered="1" verticalCentered="1"/>
  <pageMargins left="0.19685039370078741" right="0.19685039370078741" top="0.39370078740157483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3" width="6" bestFit="1" customWidth="1"/>
    <col min="4" max="4" width="7" bestFit="1" customWidth="1"/>
    <col min="5" max="5" width="0.875" customWidth="1"/>
    <col min="6" max="6" width="6" bestFit="1" customWidth="1"/>
    <col min="7" max="9" width="7" bestFit="1" customWidth="1"/>
    <col min="10" max="10" width="0.875" customWidth="1"/>
    <col min="11" max="11" width="6" bestFit="1" customWidth="1"/>
    <col min="12" max="14" width="7" bestFit="1" customWidth="1"/>
    <col min="15" max="15" width="0.875" customWidth="1"/>
    <col min="16" max="19" width="6" bestFit="1" customWidth="1"/>
    <col min="20" max="20" width="0.875" customWidth="1"/>
    <col min="21" max="21" width="11" bestFit="1" customWidth="1"/>
    <col min="22" max="24" width="8" bestFit="1" customWidth="1"/>
    <col min="25" max="25" width="2.625" customWidth="1"/>
    <col min="26" max="26" width="10" bestFit="1" customWidth="1"/>
    <col min="27" max="29" width="8" bestFit="1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37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</row>
    <row r="4" spans="1:29" ht="15" customHeight="1" x14ac:dyDescent="0.15">
      <c r="A4" s="7">
        <v>0</v>
      </c>
      <c r="B4" s="10">
        <v>67</v>
      </c>
      <c r="C4" s="10">
        <v>73</v>
      </c>
      <c r="D4" s="10">
        <f>SUM(B4:C4)</f>
        <v>140</v>
      </c>
      <c r="E4" s="3"/>
      <c r="F4" s="7">
        <v>30</v>
      </c>
      <c r="G4" s="10">
        <v>121</v>
      </c>
      <c r="H4" s="10">
        <v>105</v>
      </c>
      <c r="I4" s="10">
        <f>SUM(G4:H4)</f>
        <v>226</v>
      </c>
      <c r="J4" s="3"/>
      <c r="K4" s="7">
        <v>60</v>
      </c>
      <c r="L4" s="10">
        <v>93</v>
      </c>
      <c r="M4" s="10">
        <v>100</v>
      </c>
      <c r="N4" s="10">
        <f>SUM(L4:M4)</f>
        <v>193</v>
      </c>
      <c r="O4" s="3"/>
      <c r="P4" s="7">
        <v>90</v>
      </c>
      <c r="Q4" s="10">
        <v>39</v>
      </c>
      <c r="R4" s="10">
        <v>90</v>
      </c>
      <c r="S4" s="10">
        <f>SUM(Q4:R4)</f>
        <v>129</v>
      </c>
      <c r="U4" s="4" t="s">
        <v>4</v>
      </c>
      <c r="V4" s="15">
        <f>SUM(B9,B15,B21)</f>
        <v>1392</v>
      </c>
      <c r="W4" s="15">
        <f>SUM(C9,C15,C21)</f>
        <v>1322</v>
      </c>
      <c r="X4" s="15">
        <f>SUM(V4:W4)</f>
        <v>2714</v>
      </c>
      <c r="Z4" s="6" t="s">
        <v>27</v>
      </c>
    </row>
    <row r="5" spans="1:29" ht="15" customHeight="1" x14ac:dyDescent="0.15">
      <c r="A5" s="7">
        <v>1</v>
      </c>
      <c r="B5" s="10">
        <v>72</v>
      </c>
      <c r="C5" s="10">
        <v>59</v>
      </c>
      <c r="D5" s="10">
        <f>SUM(B5:C5)</f>
        <v>131</v>
      </c>
      <c r="E5" s="3"/>
      <c r="F5" s="7">
        <v>31</v>
      </c>
      <c r="G5" s="10">
        <v>124</v>
      </c>
      <c r="H5" s="10">
        <v>97</v>
      </c>
      <c r="I5" s="10">
        <f>SUM(G5:H5)</f>
        <v>221</v>
      </c>
      <c r="J5" s="3"/>
      <c r="K5" s="7">
        <v>61</v>
      </c>
      <c r="L5" s="10">
        <v>139</v>
      </c>
      <c r="M5" s="10">
        <v>168</v>
      </c>
      <c r="N5" s="10">
        <f>SUM(L5:M5)</f>
        <v>307</v>
      </c>
      <c r="O5" s="3"/>
      <c r="P5" s="7">
        <v>91</v>
      </c>
      <c r="Q5" s="10">
        <v>22</v>
      </c>
      <c r="R5" s="10">
        <v>80</v>
      </c>
      <c r="S5" s="10">
        <f>SUM(Q5:R5)</f>
        <v>102</v>
      </c>
      <c r="U5" s="4" t="s">
        <v>5</v>
      </c>
      <c r="V5" s="15">
        <f>SUM(B27,B33,B39,G9,G15,G21,G27,G33,G39,L9)</f>
        <v>7285</v>
      </c>
      <c r="W5" s="15">
        <f>SUM(C27,C33,C39,H9,H15,H21,H27,H33,H39,M9)</f>
        <v>7134</v>
      </c>
      <c r="X5" s="15">
        <f>SUM(V5:W5)</f>
        <v>14419</v>
      </c>
      <c r="Y5" s="2"/>
      <c r="Z5" s="4" t="s">
        <v>21</v>
      </c>
      <c r="AA5" s="5" t="s">
        <v>22</v>
      </c>
      <c r="AB5" s="5" t="s">
        <v>23</v>
      </c>
      <c r="AC5" s="5" t="s">
        <v>24</v>
      </c>
    </row>
    <row r="6" spans="1:29" ht="15" customHeight="1" x14ac:dyDescent="0.15">
      <c r="A6" s="7">
        <v>2</v>
      </c>
      <c r="B6" s="10">
        <v>81</v>
      </c>
      <c r="C6" s="10">
        <v>78</v>
      </c>
      <c r="D6" s="10">
        <f>SUM(B6:C6)</f>
        <v>159</v>
      </c>
      <c r="E6" s="3"/>
      <c r="F6" s="7">
        <v>32</v>
      </c>
      <c r="G6" s="10">
        <v>105</v>
      </c>
      <c r="H6" s="10">
        <v>117</v>
      </c>
      <c r="I6" s="10">
        <f>SUM(G6:H6)</f>
        <v>222</v>
      </c>
      <c r="J6" s="3"/>
      <c r="K6" s="7">
        <v>62</v>
      </c>
      <c r="L6" s="10">
        <v>156</v>
      </c>
      <c r="M6" s="10">
        <v>223</v>
      </c>
      <c r="N6" s="10">
        <f>SUM(L6:M6)</f>
        <v>379</v>
      </c>
      <c r="O6" s="3"/>
      <c r="P6" s="7">
        <v>92</v>
      </c>
      <c r="Q6" s="10">
        <v>30</v>
      </c>
      <c r="R6" s="10">
        <v>60</v>
      </c>
      <c r="S6" s="10">
        <f>SUM(Q6:R6)</f>
        <v>90</v>
      </c>
      <c r="U6" s="8" t="s">
        <v>6</v>
      </c>
      <c r="V6" s="15">
        <f>SUM(L15,L21)</f>
        <v>2029</v>
      </c>
      <c r="W6" s="15">
        <f>SUM(M15,M21)</f>
        <v>2589</v>
      </c>
      <c r="X6" s="15">
        <f>SUM(V6:W6)</f>
        <v>4618</v>
      </c>
      <c r="Z6" s="4" t="s">
        <v>25</v>
      </c>
      <c r="AA6" s="10">
        <v>821</v>
      </c>
      <c r="AB6" s="10">
        <v>730</v>
      </c>
      <c r="AC6" s="10">
        <f>SUM(AA6:AB6)</f>
        <v>1551</v>
      </c>
    </row>
    <row r="7" spans="1:29" ht="15" customHeight="1" x14ac:dyDescent="0.15">
      <c r="A7" s="7">
        <v>3</v>
      </c>
      <c r="B7" s="10">
        <v>76</v>
      </c>
      <c r="C7" s="10">
        <v>84</v>
      </c>
      <c r="D7" s="10">
        <f>SUM(B7:C7)</f>
        <v>160</v>
      </c>
      <c r="E7" s="3"/>
      <c r="F7" s="7">
        <v>33</v>
      </c>
      <c r="G7" s="10">
        <v>100</v>
      </c>
      <c r="H7" s="10">
        <v>86</v>
      </c>
      <c r="I7" s="10">
        <f>SUM(G7:H7)</f>
        <v>186</v>
      </c>
      <c r="J7" s="3"/>
      <c r="K7" s="7">
        <v>63</v>
      </c>
      <c r="L7" s="10">
        <v>166</v>
      </c>
      <c r="M7" s="10">
        <v>188</v>
      </c>
      <c r="N7" s="10">
        <f>SUM(L7:M7)</f>
        <v>354</v>
      </c>
      <c r="O7" s="3"/>
      <c r="P7" s="7">
        <v>93</v>
      </c>
      <c r="Q7" s="10">
        <v>21</v>
      </c>
      <c r="R7" s="10">
        <v>58</v>
      </c>
      <c r="S7" s="10">
        <f>SUM(Q7:R7)</f>
        <v>79</v>
      </c>
      <c r="U7" s="4" t="s">
        <v>7</v>
      </c>
      <c r="V7" s="15">
        <f>SUM(L27,L33,L39,Q9,Q15,Q21,Q27,Q33,Q39)</f>
        <v>2092</v>
      </c>
      <c r="W7" s="15">
        <f>SUM(M27,M33,M39,R9,R15,R21,R27,R33,R39)</f>
        <v>3511</v>
      </c>
      <c r="X7" s="15">
        <f>SUM(V7:W7)</f>
        <v>5603</v>
      </c>
      <c r="Z7" s="26" t="s">
        <v>26</v>
      </c>
      <c r="AA7" s="10">
        <v>4246</v>
      </c>
      <c r="AB7" s="10">
        <v>4286</v>
      </c>
      <c r="AC7" s="10">
        <f>SUM(AA7:AB7)</f>
        <v>8532</v>
      </c>
    </row>
    <row r="8" spans="1:29" ht="15" customHeight="1" x14ac:dyDescent="0.15">
      <c r="A8" s="7">
        <v>4</v>
      </c>
      <c r="B8" s="10">
        <v>63</v>
      </c>
      <c r="C8" s="10">
        <v>90</v>
      </c>
      <c r="D8" s="10">
        <f>SUM(B8:C8)</f>
        <v>153</v>
      </c>
      <c r="E8" s="3"/>
      <c r="F8" s="7">
        <v>34</v>
      </c>
      <c r="G8" s="10">
        <v>118</v>
      </c>
      <c r="H8" s="10">
        <v>110</v>
      </c>
      <c r="I8" s="10">
        <f>SUM(G8:H8)</f>
        <v>228</v>
      </c>
      <c r="J8" s="3"/>
      <c r="K8" s="7">
        <v>64</v>
      </c>
      <c r="L8" s="10">
        <v>170</v>
      </c>
      <c r="M8" s="10">
        <v>238</v>
      </c>
      <c r="N8" s="10">
        <f>SUM(L8:M8)</f>
        <v>408</v>
      </c>
      <c r="O8" s="3"/>
      <c r="P8" s="7">
        <v>94</v>
      </c>
      <c r="Q8" s="10">
        <v>9</v>
      </c>
      <c r="R8" s="10">
        <v>33</v>
      </c>
      <c r="S8" s="10">
        <f>SUM(Q8:R8)</f>
        <v>42</v>
      </c>
      <c r="U8" s="17" t="s">
        <v>3</v>
      </c>
      <c r="V8" s="12">
        <f>SUM(V4:V7)</f>
        <v>12798</v>
      </c>
      <c r="W8" s="12">
        <f>SUM(W4:W7)</f>
        <v>14556</v>
      </c>
      <c r="X8" s="12">
        <f>SUM(X4:X7)</f>
        <v>27354</v>
      </c>
      <c r="Z8" s="4" t="s">
        <v>36</v>
      </c>
      <c r="AA8" s="10">
        <v>2482</v>
      </c>
      <c r="AB8" s="10">
        <v>3755</v>
      </c>
      <c r="AC8" s="10">
        <f>SUM(AA8:AB8)</f>
        <v>6237</v>
      </c>
    </row>
    <row r="9" spans="1:29" ht="15" customHeight="1" x14ac:dyDescent="0.15">
      <c r="A9" s="7"/>
      <c r="B9" s="11">
        <f>SUM(B4:B8)</f>
        <v>359</v>
      </c>
      <c r="C9" s="11">
        <f>SUM(C4:C8)</f>
        <v>384</v>
      </c>
      <c r="D9" s="11">
        <f>SUM(D4:D8)</f>
        <v>743</v>
      </c>
      <c r="E9" s="3"/>
      <c r="F9" s="7"/>
      <c r="G9" s="11">
        <f>SUM(G4:G8)</f>
        <v>568</v>
      </c>
      <c r="H9" s="11">
        <f>SUM(H4:H8)</f>
        <v>515</v>
      </c>
      <c r="I9" s="11">
        <f>SUM(I4:I8)</f>
        <v>1083</v>
      </c>
      <c r="J9" s="3"/>
      <c r="K9" s="7"/>
      <c r="L9" s="12">
        <f>SUM(L4:L8)</f>
        <v>724</v>
      </c>
      <c r="M9" s="12">
        <f>SUM(M4:M8)</f>
        <v>917</v>
      </c>
      <c r="N9" s="12">
        <f>SUM(N4:N8)</f>
        <v>1641</v>
      </c>
      <c r="O9" s="3"/>
      <c r="P9" s="7"/>
      <c r="Q9" s="11">
        <f>SUM(Q4:Q8)</f>
        <v>121</v>
      </c>
      <c r="R9" s="11">
        <f>SUM(R4:R8)</f>
        <v>321</v>
      </c>
      <c r="S9" s="11">
        <f>SUM(S4:S8)</f>
        <v>442</v>
      </c>
      <c r="U9" s="4" t="s">
        <v>8</v>
      </c>
      <c r="V9" s="15">
        <f>SUM(G21,G27,G33,G39,L9)</f>
        <v>4393</v>
      </c>
      <c r="W9" s="15">
        <f>SUM(H21,H27,H33,H39,M9)</f>
        <v>4376</v>
      </c>
      <c r="X9" s="18">
        <f t="shared" ref="X9:X20" si="0">SUM(V9:W9)</f>
        <v>8769</v>
      </c>
      <c r="Z9" s="9" t="s">
        <v>24</v>
      </c>
      <c r="AA9" s="11">
        <f>SUM(AA6:AA8)</f>
        <v>7549</v>
      </c>
      <c r="AB9" s="11">
        <f>SUM(AB6:AB8)</f>
        <v>8771</v>
      </c>
      <c r="AC9" s="11">
        <f>SUM(AC6:AC8)</f>
        <v>16320</v>
      </c>
    </row>
    <row r="10" spans="1:29" ht="15" customHeight="1" x14ac:dyDescent="0.15">
      <c r="A10" s="7">
        <v>5</v>
      </c>
      <c r="B10" s="10">
        <v>91</v>
      </c>
      <c r="C10" s="10">
        <v>94</v>
      </c>
      <c r="D10" s="10">
        <f>SUM(B10:C10)</f>
        <v>185</v>
      </c>
      <c r="E10" s="3"/>
      <c r="F10" s="7">
        <v>35</v>
      </c>
      <c r="G10" s="10">
        <v>107</v>
      </c>
      <c r="H10" s="10">
        <v>95</v>
      </c>
      <c r="I10" s="10">
        <f>SUM(G10:H10)</f>
        <v>202</v>
      </c>
      <c r="J10" s="3"/>
      <c r="K10" s="7">
        <v>65</v>
      </c>
      <c r="L10" s="10">
        <v>178</v>
      </c>
      <c r="M10" s="10">
        <v>226</v>
      </c>
      <c r="N10" s="10">
        <f>SUM(L10:M10)</f>
        <v>404</v>
      </c>
      <c r="O10" s="3"/>
      <c r="P10" s="7">
        <v>95</v>
      </c>
      <c r="Q10" s="10">
        <v>14</v>
      </c>
      <c r="R10" s="10">
        <v>29</v>
      </c>
      <c r="S10" s="10">
        <f>SUM(Q10:R10)</f>
        <v>43</v>
      </c>
      <c r="U10" s="4" t="s">
        <v>9</v>
      </c>
      <c r="V10" s="15">
        <f>SUM(G21,G27,G33,G39,L9,L15,L21,L27,L33,L39,Q9,Q15,Q21,Q27,Q33,Q39)</f>
        <v>8514</v>
      </c>
      <c r="W10" s="15">
        <f>SUM(H21,H27,H33,H39,M9,M15,M21,M27,M33,M39,R9,R15,R21,R27,R33,R39)</f>
        <v>10476</v>
      </c>
      <c r="X10" s="18">
        <f t="shared" si="0"/>
        <v>18990</v>
      </c>
      <c r="Z10" s="6"/>
      <c r="AA10" s="28"/>
      <c r="AB10" s="27"/>
      <c r="AC10" s="27"/>
    </row>
    <row r="11" spans="1:29" ht="15" customHeight="1" x14ac:dyDescent="0.15">
      <c r="A11" s="7">
        <v>6</v>
      </c>
      <c r="B11" s="10">
        <v>93</v>
      </c>
      <c r="C11" s="10">
        <v>98</v>
      </c>
      <c r="D11" s="10">
        <f>SUM(B11:C11)</f>
        <v>191</v>
      </c>
      <c r="E11" s="3"/>
      <c r="F11" s="7">
        <v>36</v>
      </c>
      <c r="G11" s="10">
        <v>101</v>
      </c>
      <c r="H11" s="10">
        <v>85</v>
      </c>
      <c r="I11" s="10">
        <f>SUM(G11:H11)</f>
        <v>186</v>
      </c>
      <c r="J11" s="3"/>
      <c r="K11" s="7">
        <v>66</v>
      </c>
      <c r="L11" s="10">
        <v>165</v>
      </c>
      <c r="M11" s="10">
        <v>226</v>
      </c>
      <c r="N11" s="10">
        <f>SUM(L11:M11)</f>
        <v>391</v>
      </c>
      <c r="O11" s="3"/>
      <c r="P11" s="7">
        <v>96</v>
      </c>
      <c r="Q11" s="10">
        <v>10</v>
      </c>
      <c r="R11" s="10">
        <v>20</v>
      </c>
      <c r="S11" s="10">
        <f>SUM(Q11:R11)</f>
        <v>30</v>
      </c>
      <c r="U11" s="4" t="s">
        <v>10</v>
      </c>
      <c r="V11" s="15">
        <f>SUM(,G33,G39,L9,L15,L21,L27,L33,L39,Q9,Q15,Q21,Q27,Q33,Q39)</f>
        <v>7155</v>
      </c>
      <c r="W11" s="15">
        <f>SUM(,H33,H39,M9,M15,M21,M27,M33,M39,R9,R15,R21,R27,R33,R39)</f>
        <v>9110</v>
      </c>
      <c r="X11" s="18">
        <f t="shared" si="0"/>
        <v>16265</v>
      </c>
      <c r="Z11" s="6" t="s">
        <v>28</v>
      </c>
    </row>
    <row r="12" spans="1:29" ht="15" customHeight="1" x14ac:dyDescent="0.15">
      <c r="A12" s="7">
        <v>7</v>
      </c>
      <c r="B12" s="10">
        <v>78</v>
      </c>
      <c r="C12" s="10">
        <v>73</v>
      </c>
      <c r="D12" s="10">
        <f>SUM(B12:C12)</f>
        <v>151</v>
      </c>
      <c r="E12" s="3"/>
      <c r="F12" s="7">
        <v>37</v>
      </c>
      <c r="G12" s="10">
        <v>105</v>
      </c>
      <c r="H12" s="10">
        <v>121</v>
      </c>
      <c r="I12" s="10">
        <f>SUM(G12:H12)</f>
        <v>226</v>
      </c>
      <c r="J12" s="3"/>
      <c r="K12" s="7">
        <v>67</v>
      </c>
      <c r="L12" s="10">
        <v>153</v>
      </c>
      <c r="M12" s="10">
        <v>217</v>
      </c>
      <c r="N12" s="10">
        <f>SUM(L12:M12)</f>
        <v>370</v>
      </c>
      <c r="O12" s="3"/>
      <c r="P12" s="7">
        <v>97</v>
      </c>
      <c r="Q12" s="10">
        <v>4</v>
      </c>
      <c r="R12" s="10">
        <v>18</v>
      </c>
      <c r="S12" s="10">
        <f>SUM(Q12:R12)</f>
        <v>22</v>
      </c>
      <c r="U12" s="4" t="s">
        <v>11</v>
      </c>
      <c r="V12" s="15">
        <f>SUM(L9,L15,L21,L27,L33,L39,Q9,Q15,Q21,Q27,Q33,Q39)</f>
        <v>4845</v>
      </c>
      <c r="W12" s="15">
        <f>SUM(M9,M15,M21,M27,M33,M39,R9,R15,R21,R27,R33,R39)</f>
        <v>7017</v>
      </c>
      <c r="X12" s="18">
        <f t="shared" si="0"/>
        <v>11862</v>
      </c>
      <c r="Z12" s="4" t="s">
        <v>21</v>
      </c>
      <c r="AA12" s="5" t="s">
        <v>22</v>
      </c>
      <c r="AB12" s="5" t="s">
        <v>23</v>
      </c>
      <c r="AC12" s="5" t="s">
        <v>24</v>
      </c>
    </row>
    <row r="13" spans="1:29" ht="15" customHeight="1" x14ac:dyDescent="0.15">
      <c r="A13" s="7">
        <v>8</v>
      </c>
      <c r="B13" s="10">
        <v>96</v>
      </c>
      <c r="C13" s="10">
        <v>90</v>
      </c>
      <c r="D13" s="10">
        <f>SUM(B13:C13)</f>
        <v>186</v>
      </c>
      <c r="E13" s="3"/>
      <c r="F13" s="7">
        <v>38</v>
      </c>
      <c r="G13" s="10">
        <v>93</v>
      </c>
      <c r="H13" s="10">
        <v>122</v>
      </c>
      <c r="I13" s="10">
        <f>SUM(G13:H13)</f>
        <v>215</v>
      </c>
      <c r="J13" s="3"/>
      <c r="K13" s="7">
        <v>68</v>
      </c>
      <c r="L13" s="10">
        <v>225</v>
      </c>
      <c r="M13" s="10">
        <v>235</v>
      </c>
      <c r="N13" s="10">
        <f>SUM(L13:M13)</f>
        <v>460</v>
      </c>
      <c r="O13" s="3"/>
      <c r="P13" s="7">
        <v>98</v>
      </c>
      <c r="Q13" s="10">
        <v>3</v>
      </c>
      <c r="R13" s="10">
        <v>12</v>
      </c>
      <c r="S13" s="10">
        <f>SUM(Q13:R13)</f>
        <v>15</v>
      </c>
      <c r="U13" s="9" t="s">
        <v>12</v>
      </c>
      <c r="V13" s="12">
        <f>SUM(L15,L21,L27,L33,L39,Q9,Q15,Q21,Q27,Q33,Q39)</f>
        <v>4121</v>
      </c>
      <c r="W13" s="12">
        <f>SUM(M15,M21,M27,M33,M39,R9,R15,R21,R27,R33,R39)</f>
        <v>6100</v>
      </c>
      <c r="X13" s="12">
        <f t="shared" si="0"/>
        <v>10221</v>
      </c>
      <c r="Z13" s="4" t="s">
        <v>25</v>
      </c>
      <c r="AA13" s="10">
        <v>176</v>
      </c>
      <c r="AB13" s="10">
        <v>217</v>
      </c>
      <c r="AC13" s="10">
        <f>SUM(AA13:AB13)</f>
        <v>393</v>
      </c>
    </row>
    <row r="14" spans="1:29" ht="15" customHeight="1" x14ac:dyDescent="0.15">
      <c r="A14" s="7">
        <v>9</v>
      </c>
      <c r="B14" s="10">
        <v>97</v>
      </c>
      <c r="C14" s="10">
        <v>87</v>
      </c>
      <c r="D14" s="10">
        <f>SUM(B14:C14)</f>
        <v>184</v>
      </c>
      <c r="E14" s="3"/>
      <c r="F14" s="7">
        <v>39</v>
      </c>
      <c r="G14" s="10">
        <v>96</v>
      </c>
      <c r="H14" s="10">
        <v>113</v>
      </c>
      <c r="I14" s="10">
        <f>SUM(G14:H14)</f>
        <v>209</v>
      </c>
      <c r="J14" s="3"/>
      <c r="K14" s="7">
        <v>69</v>
      </c>
      <c r="L14" s="10">
        <v>215</v>
      </c>
      <c r="M14" s="10">
        <v>275</v>
      </c>
      <c r="N14" s="10">
        <f>SUM(L14:M14)</f>
        <v>490</v>
      </c>
      <c r="O14" s="3"/>
      <c r="P14" s="7">
        <v>99</v>
      </c>
      <c r="Q14" s="10">
        <v>2</v>
      </c>
      <c r="R14" s="10">
        <v>7</v>
      </c>
      <c r="S14" s="10">
        <f>SUM(Q14:R14)</f>
        <v>9</v>
      </c>
      <c r="U14" s="4" t="s">
        <v>13</v>
      </c>
      <c r="V14" s="15">
        <f>SUM(L21,L27,L33,L39,Q9,Q15,Q21,Q27,Q33,Q39)</f>
        <v>3185</v>
      </c>
      <c r="W14" s="15">
        <f>SUM(M21,M27,M33,M39,R9,R15,R21,R27,R33,R39)</f>
        <v>4921</v>
      </c>
      <c r="X14" s="18">
        <f t="shared" si="0"/>
        <v>8106</v>
      </c>
      <c r="Z14" s="26" t="s">
        <v>26</v>
      </c>
      <c r="AA14" s="10">
        <v>946</v>
      </c>
      <c r="AB14" s="10">
        <v>945</v>
      </c>
      <c r="AC14" s="10">
        <f>SUM(AA14:AB14)</f>
        <v>1891</v>
      </c>
    </row>
    <row r="15" spans="1:29" ht="15" customHeight="1" x14ac:dyDescent="0.15">
      <c r="A15" s="7"/>
      <c r="B15" s="11">
        <f>SUM(B10:B14)</f>
        <v>455</v>
      </c>
      <c r="C15" s="11">
        <f>SUM(C10:C14)</f>
        <v>442</v>
      </c>
      <c r="D15" s="11">
        <f>SUM(D10:D14)</f>
        <v>897</v>
      </c>
      <c r="E15" s="3"/>
      <c r="F15" s="7"/>
      <c r="G15" s="11">
        <f>SUM(G10:G14)</f>
        <v>502</v>
      </c>
      <c r="H15" s="11">
        <f>SUM(H10:H14)</f>
        <v>536</v>
      </c>
      <c r="I15" s="11">
        <f>SUM(I10:I14)</f>
        <v>1038</v>
      </c>
      <c r="J15" s="3"/>
      <c r="K15" s="7"/>
      <c r="L15" s="11">
        <f>SUM(L10:L14)</f>
        <v>936</v>
      </c>
      <c r="M15" s="11">
        <f>SUM(M10:M14)</f>
        <v>1179</v>
      </c>
      <c r="N15" s="11">
        <f>SUM(N10:N14)</f>
        <v>2115</v>
      </c>
      <c r="O15" s="3"/>
      <c r="P15" s="7"/>
      <c r="Q15" s="11">
        <f>SUM(Q10:Q14)</f>
        <v>33</v>
      </c>
      <c r="R15" s="11">
        <f>SUM(R10:R14)</f>
        <v>86</v>
      </c>
      <c r="S15" s="11">
        <f>SUM(S10:S14)</f>
        <v>119</v>
      </c>
      <c r="U15" s="4" t="s">
        <v>14</v>
      </c>
      <c r="V15" s="15">
        <f>SUM(L27,L33,L39,Q9,Q15,Q21,Q27,Q33,Q39)</f>
        <v>2092</v>
      </c>
      <c r="W15" s="15">
        <f>SUM(M27,M33,M39,R9,R15,R21,R27,R33,R39)</f>
        <v>3511</v>
      </c>
      <c r="X15" s="18">
        <f t="shared" si="0"/>
        <v>5603</v>
      </c>
      <c r="Z15" s="4" t="s">
        <v>31</v>
      </c>
      <c r="AA15" s="10">
        <v>510</v>
      </c>
      <c r="AB15" s="10">
        <v>728</v>
      </c>
      <c r="AC15" s="10">
        <f>SUM(AA15:AB15)</f>
        <v>1238</v>
      </c>
    </row>
    <row r="16" spans="1:29" ht="15" customHeight="1" x14ac:dyDescent="0.15">
      <c r="A16" s="7">
        <v>10</v>
      </c>
      <c r="B16" s="10">
        <v>93</v>
      </c>
      <c r="C16" s="10">
        <v>91</v>
      </c>
      <c r="D16" s="10">
        <f>SUM(B16:C16)</f>
        <v>184</v>
      </c>
      <c r="E16" s="3"/>
      <c r="F16" s="7">
        <v>40</v>
      </c>
      <c r="G16" s="10">
        <v>89</v>
      </c>
      <c r="H16" s="10">
        <v>70</v>
      </c>
      <c r="I16" s="10">
        <f>SUM(G16:H16)</f>
        <v>159</v>
      </c>
      <c r="J16" s="3"/>
      <c r="K16" s="7">
        <v>70</v>
      </c>
      <c r="L16" s="10">
        <v>206</v>
      </c>
      <c r="M16" s="10">
        <v>258</v>
      </c>
      <c r="N16" s="10">
        <f>SUM(L16:M16)</f>
        <v>464</v>
      </c>
      <c r="O16" s="3"/>
      <c r="P16" s="7">
        <v>100</v>
      </c>
      <c r="Q16" s="10">
        <v>0</v>
      </c>
      <c r="R16" s="10">
        <v>3</v>
      </c>
      <c r="S16" s="10">
        <f>SUM(Q16:R16)</f>
        <v>3</v>
      </c>
      <c r="U16" s="4" t="s">
        <v>15</v>
      </c>
      <c r="V16" s="15">
        <f>SUM(L33,L39,Q9,Q15,Q21,Q27,Q33,Q39)</f>
        <v>1099</v>
      </c>
      <c r="W16" s="15">
        <f>SUM(M33,M39,R9,R15,R21,R27,R33,R39)</f>
        <v>2163</v>
      </c>
      <c r="X16" s="18">
        <f t="shared" si="0"/>
        <v>3262</v>
      </c>
      <c r="Z16" s="9" t="s">
        <v>24</v>
      </c>
      <c r="AA16" s="11">
        <f>SUM(AA13:AA15)</f>
        <v>1632</v>
      </c>
      <c r="AB16" s="11">
        <f>SUM(AB13:AB15)</f>
        <v>1890</v>
      </c>
      <c r="AC16" s="11">
        <f>SUM(AC13:AC15)</f>
        <v>3522</v>
      </c>
    </row>
    <row r="17" spans="1:29" ht="15" customHeight="1" x14ac:dyDescent="0.15">
      <c r="A17" s="7">
        <v>11</v>
      </c>
      <c r="B17" s="10">
        <v>120</v>
      </c>
      <c r="C17" s="10">
        <v>102</v>
      </c>
      <c r="D17" s="10">
        <f>SUM(B17:C17)</f>
        <v>222</v>
      </c>
      <c r="E17" s="3"/>
      <c r="F17" s="7">
        <v>41</v>
      </c>
      <c r="G17" s="10">
        <v>102</v>
      </c>
      <c r="H17" s="10">
        <v>120</v>
      </c>
      <c r="I17" s="10">
        <f>SUM(G17:H17)</f>
        <v>222</v>
      </c>
      <c r="J17" s="3"/>
      <c r="K17" s="7">
        <v>71</v>
      </c>
      <c r="L17" s="10">
        <v>198</v>
      </c>
      <c r="M17" s="10">
        <v>272</v>
      </c>
      <c r="N17" s="10">
        <f>SUM(L17:M17)</f>
        <v>470</v>
      </c>
      <c r="O17" s="3"/>
      <c r="P17" s="7">
        <v>101</v>
      </c>
      <c r="Q17" s="10">
        <v>1</v>
      </c>
      <c r="R17" s="10">
        <v>3</v>
      </c>
      <c r="S17" s="10">
        <f>SUM(Q17:R17)</f>
        <v>4</v>
      </c>
      <c r="U17" s="4" t="s">
        <v>16</v>
      </c>
      <c r="V17" s="15">
        <f>SUM(L39,Q9,Q15,Q21,Q27,Q33,Q39)</f>
        <v>468</v>
      </c>
      <c r="W17" s="15">
        <f>SUM(M39,R9,R15,R21,R27,R33,R39)</f>
        <v>1049</v>
      </c>
      <c r="X17" s="18">
        <f t="shared" si="0"/>
        <v>1517</v>
      </c>
      <c r="Z17" s="6"/>
    </row>
    <row r="18" spans="1:29" ht="15" customHeight="1" x14ac:dyDescent="0.15">
      <c r="A18" s="7">
        <v>12</v>
      </c>
      <c r="B18" s="10">
        <v>143</v>
      </c>
      <c r="C18" s="10">
        <v>93</v>
      </c>
      <c r="D18" s="10">
        <f>SUM(B18:C18)</f>
        <v>236</v>
      </c>
      <c r="E18" s="3"/>
      <c r="F18" s="7">
        <v>42</v>
      </c>
      <c r="G18" s="10">
        <v>109</v>
      </c>
      <c r="H18" s="10">
        <v>118</v>
      </c>
      <c r="I18" s="10">
        <f>SUM(G18:H18)</f>
        <v>227</v>
      </c>
      <c r="J18" s="3"/>
      <c r="K18" s="7">
        <v>72</v>
      </c>
      <c r="L18" s="10">
        <v>215</v>
      </c>
      <c r="M18" s="10">
        <v>307</v>
      </c>
      <c r="N18" s="13">
        <f>SUM(L18:M18)</f>
        <v>522</v>
      </c>
      <c r="O18" s="3"/>
      <c r="P18" s="7">
        <v>102</v>
      </c>
      <c r="Q18" s="10">
        <v>0</v>
      </c>
      <c r="R18" s="10">
        <v>6</v>
      </c>
      <c r="S18" s="10">
        <f>SUM(Q18:R18)</f>
        <v>6</v>
      </c>
      <c r="U18" s="4" t="s">
        <v>17</v>
      </c>
      <c r="V18" s="15">
        <f>SUM(Q9,Q15,Q21,Q27,Q33,Q39)</f>
        <v>155</v>
      </c>
      <c r="W18" s="15">
        <f>SUM(R9,R15,R21,R27,R33,R39)</f>
        <v>422</v>
      </c>
      <c r="X18" s="18">
        <f t="shared" si="0"/>
        <v>577</v>
      </c>
      <c r="Z18" s="6" t="s">
        <v>29</v>
      </c>
    </row>
    <row r="19" spans="1:29" ht="15" customHeight="1" x14ac:dyDescent="0.15">
      <c r="A19" s="7">
        <v>13</v>
      </c>
      <c r="B19" s="10">
        <v>96</v>
      </c>
      <c r="C19" s="10">
        <v>103</v>
      </c>
      <c r="D19" s="10">
        <f>SUM(B19:C19)</f>
        <v>199</v>
      </c>
      <c r="E19" s="3"/>
      <c r="F19" s="7">
        <v>43</v>
      </c>
      <c r="G19" s="10">
        <v>125</v>
      </c>
      <c r="H19" s="10">
        <v>124</v>
      </c>
      <c r="I19" s="10">
        <f>SUM(G19:H19)</f>
        <v>249</v>
      </c>
      <c r="J19" s="3"/>
      <c r="K19" s="7">
        <v>73</v>
      </c>
      <c r="L19" s="10">
        <v>247</v>
      </c>
      <c r="M19" s="10">
        <v>274</v>
      </c>
      <c r="N19" s="10">
        <f>SUM(L19:M19)</f>
        <v>521</v>
      </c>
      <c r="O19" s="3"/>
      <c r="P19" s="7">
        <v>103</v>
      </c>
      <c r="Q19" s="10">
        <v>0</v>
      </c>
      <c r="R19" s="10">
        <v>0</v>
      </c>
      <c r="S19" s="10">
        <f>SUM(Q19:R19)</f>
        <v>0</v>
      </c>
      <c r="U19" s="4" t="s">
        <v>18</v>
      </c>
      <c r="V19" s="15">
        <f>SUM(Q15,Q21,Q27,Q33,Q39)</f>
        <v>34</v>
      </c>
      <c r="W19" s="15">
        <f>SUM(R15,R21,R27,R33,R39)</f>
        <v>101</v>
      </c>
      <c r="X19" s="18">
        <f t="shared" si="0"/>
        <v>135</v>
      </c>
      <c r="Z19" s="4" t="s">
        <v>21</v>
      </c>
      <c r="AA19" s="5" t="s">
        <v>22</v>
      </c>
      <c r="AB19" s="5" t="s">
        <v>23</v>
      </c>
      <c r="AC19" s="5" t="s">
        <v>24</v>
      </c>
    </row>
    <row r="20" spans="1:29" ht="15" customHeight="1" x14ac:dyDescent="0.15">
      <c r="A20" s="7">
        <v>14</v>
      </c>
      <c r="B20" s="10">
        <v>126</v>
      </c>
      <c r="C20" s="10">
        <v>107</v>
      </c>
      <c r="D20" s="10">
        <f>SUM(B20:C20)</f>
        <v>233</v>
      </c>
      <c r="E20" s="3"/>
      <c r="F20" s="7">
        <v>44</v>
      </c>
      <c r="G20" s="10">
        <v>129</v>
      </c>
      <c r="H20" s="10">
        <v>124</v>
      </c>
      <c r="I20" s="10">
        <f>SUM(G20:H20)</f>
        <v>253</v>
      </c>
      <c r="J20" s="3"/>
      <c r="K20" s="7">
        <v>74</v>
      </c>
      <c r="L20" s="10">
        <v>227</v>
      </c>
      <c r="M20" s="10">
        <v>299</v>
      </c>
      <c r="N20" s="10">
        <f>SUM(L20:M20)</f>
        <v>526</v>
      </c>
      <c r="O20" s="3"/>
      <c r="P20" s="7">
        <v>104</v>
      </c>
      <c r="Q20" s="10">
        <v>0</v>
      </c>
      <c r="R20" s="10">
        <v>1</v>
      </c>
      <c r="S20" s="10">
        <f>SUM(Q20:R20)</f>
        <v>1</v>
      </c>
      <c r="U20" s="4" t="s">
        <v>19</v>
      </c>
      <c r="V20" s="15">
        <f>SUM(Q21,Q27,Q33,Q39)</f>
        <v>1</v>
      </c>
      <c r="W20" s="15">
        <f>SUM(R21,R27,R33,R39)</f>
        <v>15</v>
      </c>
      <c r="X20" s="18">
        <f t="shared" si="0"/>
        <v>16</v>
      </c>
      <c r="Z20" s="4" t="s">
        <v>25</v>
      </c>
      <c r="AA20" s="10">
        <v>250</v>
      </c>
      <c r="AB20" s="10">
        <v>251</v>
      </c>
      <c r="AC20" s="10">
        <f>SUM(AA20:AB20)</f>
        <v>501</v>
      </c>
    </row>
    <row r="21" spans="1:29" ht="15" customHeight="1" x14ac:dyDescent="0.15">
      <c r="A21" s="7"/>
      <c r="B21" s="11">
        <f>SUM(B16:B20)</f>
        <v>578</v>
      </c>
      <c r="C21" s="11">
        <f>SUM(C16:C20)</f>
        <v>496</v>
      </c>
      <c r="D21" s="11">
        <f>SUM(D16:D20)</f>
        <v>1074</v>
      </c>
      <c r="E21" s="3"/>
      <c r="F21" s="7"/>
      <c r="G21" s="11">
        <f>SUM(G16:G20)</f>
        <v>554</v>
      </c>
      <c r="H21" s="11">
        <f>SUM(H16:H20)</f>
        <v>556</v>
      </c>
      <c r="I21" s="11">
        <f>SUM(I16:I20)</f>
        <v>1110</v>
      </c>
      <c r="J21" s="3"/>
      <c r="K21" s="7"/>
      <c r="L21" s="12">
        <f>SUM(L16:L20)</f>
        <v>1093</v>
      </c>
      <c r="M21" s="12">
        <f>SUM(M16:M20)</f>
        <v>1410</v>
      </c>
      <c r="N21" s="12">
        <f>SUM(N16:N20)</f>
        <v>2503</v>
      </c>
      <c r="O21" s="24"/>
      <c r="P21" s="7"/>
      <c r="Q21" s="11">
        <f>SUM(Q16:Q20)</f>
        <v>1</v>
      </c>
      <c r="R21" s="11">
        <f>SUM(R16:R20)</f>
        <v>13</v>
      </c>
      <c r="S21" s="11">
        <f>SUM(S16:S20)</f>
        <v>14</v>
      </c>
      <c r="Z21" s="26" t="s">
        <v>26</v>
      </c>
      <c r="AA21" s="10">
        <v>1355</v>
      </c>
      <c r="AB21" s="10">
        <v>1231</v>
      </c>
      <c r="AC21" s="10">
        <f>SUM(AA21:AB21)</f>
        <v>2586</v>
      </c>
    </row>
    <row r="22" spans="1:29" ht="15" customHeight="1" x14ac:dyDescent="0.15">
      <c r="A22" s="7">
        <v>15</v>
      </c>
      <c r="B22" s="10">
        <v>144</v>
      </c>
      <c r="C22" s="10">
        <v>107</v>
      </c>
      <c r="D22" s="10">
        <f>SUM(B22:C22)</f>
        <v>251</v>
      </c>
      <c r="E22" s="3"/>
      <c r="F22" s="7">
        <v>45</v>
      </c>
      <c r="G22" s="10">
        <v>144</v>
      </c>
      <c r="H22" s="10">
        <v>162</v>
      </c>
      <c r="I22" s="10">
        <f>SUM(G22:H22)</f>
        <v>306</v>
      </c>
      <c r="J22" s="3"/>
      <c r="K22" s="7">
        <v>75</v>
      </c>
      <c r="L22" s="10">
        <v>214</v>
      </c>
      <c r="M22" s="10">
        <v>316</v>
      </c>
      <c r="N22" s="10">
        <f>SUM(L22:M22)</f>
        <v>530</v>
      </c>
      <c r="O22" s="3"/>
      <c r="P22" s="7">
        <v>105</v>
      </c>
      <c r="Q22" s="10">
        <v>0</v>
      </c>
      <c r="R22" s="10">
        <v>0</v>
      </c>
      <c r="S22" s="10">
        <f>SUM(Q22:R22)</f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36</v>
      </c>
      <c r="AA22" s="10">
        <v>685</v>
      </c>
      <c r="AB22" s="10">
        <v>982</v>
      </c>
      <c r="AC22" s="10">
        <f>SUM(AA22:AB22)</f>
        <v>1667</v>
      </c>
    </row>
    <row r="23" spans="1:29" ht="15" customHeight="1" x14ac:dyDescent="0.15">
      <c r="A23" s="7">
        <v>16</v>
      </c>
      <c r="B23" s="10">
        <v>132</v>
      </c>
      <c r="C23" s="10">
        <v>93</v>
      </c>
      <c r="D23" s="10">
        <f>SUM(B23:C23)</f>
        <v>225</v>
      </c>
      <c r="E23" s="3"/>
      <c r="F23" s="7">
        <v>46</v>
      </c>
      <c r="G23" s="10">
        <v>152</v>
      </c>
      <c r="H23" s="10">
        <v>152</v>
      </c>
      <c r="I23" s="10">
        <f>SUM(G23:H23)</f>
        <v>304</v>
      </c>
      <c r="J23" s="3"/>
      <c r="K23" s="7">
        <v>76</v>
      </c>
      <c r="L23" s="10">
        <v>213</v>
      </c>
      <c r="M23" s="10">
        <v>262</v>
      </c>
      <c r="N23" s="10">
        <f>SUM(L23:M23)</f>
        <v>475</v>
      </c>
      <c r="O23" s="3"/>
      <c r="P23" s="7">
        <v>106</v>
      </c>
      <c r="Q23" s="10">
        <v>0</v>
      </c>
      <c r="R23" s="10">
        <v>1</v>
      </c>
      <c r="S23" s="10">
        <f>SUM(Q23:R23)</f>
        <v>1</v>
      </c>
      <c r="U23" s="4" t="s">
        <v>4</v>
      </c>
      <c r="V23" s="19">
        <f>V4/$V$8*100</f>
        <v>10.87669948429442</v>
      </c>
      <c r="W23" s="19">
        <f>W4/$W$8*100</f>
        <v>9.0821654300632044</v>
      </c>
      <c r="X23" s="19">
        <f>X4/$X$8*100</f>
        <v>9.9217664692549548</v>
      </c>
      <c r="Z23" s="9" t="s">
        <v>24</v>
      </c>
      <c r="AA23" s="11">
        <f>SUM(AA20:AA22)</f>
        <v>2290</v>
      </c>
      <c r="AB23" s="11">
        <f>SUM(AB20:AB22)</f>
        <v>2464</v>
      </c>
      <c r="AC23" s="11">
        <f>SUM(AC20:AC22)</f>
        <v>4754</v>
      </c>
    </row>
    <row r="24" spans="1:29" ht="15" customHeight="1" x14ac:dyDescent="0.15">
      <c r="A24" s="7">
        <v>17</v>
      </c>
      <c r="B24" s="10">
        <v>155</v>
      </c>
      <c r="C24" s="10">
        <v>142</v>
      </c>
      <c r="D24" s="10">
        <f>SUM(B24:C24)</f>
        <v>297</v>
      </c>
      <c r="E24" s="3"/>
      <c r="F24" s="7">
        <v>47</v>
      </c>
      <c r="G24" s="10">
        <v>185</v>
      </c>
      <c r="H24" s="10">
        <v>173</v>
      </c>
      <c r="I24" s="10">
        <f>SUM(G24:H24)</f>
        <v>358</v>
      </c>
      <c r="J24" s="3"/>
      <c r="K24" s="7">
        <v>77</v>
      </c>
      <c r="L24" s="10">
        <v>211</v>
      </c>
      <c r="M24" s="10">
        <v>270</v>
      </c>
      <c r="N24" s="10">
        <f>SUM(L24:M24)</f>
        <v>481</v>
      </c>
      <c r="O24" s="3"/>
      <c r="P24" s="7">
        <v>107</v>
      </c>
      <c r="Q24" s="10">
        <v>0</v>
      </c>
      <c r="R24" s="10">
        <v>0</v>
      </c>
      <c r="S24" s="10">
        <f>SUM(Q24:R24)</f>
        <v>0</v>
      </c>
      <c r="U24" s="4" t="s">
        <v>5</v>
      </c>
      <c r="V24" s="19">
        <f>V5/$V$8*100</f>
        <v>56.922956711986252</v>
      </c>
      <c r="W24" s="19">
        <f>W5/$W$8*100</f>
        <v>49.010717230008247</v>
      </c>
      <c r="X24" s="19">
        <f>X5/$X$8*100</f>
        <v>52.712583168823571</v>
      </c>
      <c r="Z24" s="6"/>
      <c r="AA24" s="28"/>
      <c r="AB24" s="27"/>
      <c r="AC24" s="27"/>
    </row>
    <row r="25" spans="1:29" ht="15" customHeight="1" x14ac:dyDescent="0.15">
      <c r="A25" s="7">
        <v>18</v>
      </c>
      <c r="B25" s="10">
        <v>117</v>
      </c>
      <c r="C25" s="10">
        <v>123</v>
      </c>
      <c r="D25" s="10">
        <f>SUM(B25:C25)</f>
        <v>240</v>
      </c>
      <c r="E25" s="3"/>
      <c r="F25" s="7">
        <v>48</v>
      </c>
      <c r="G25" s="10">
        <v>147</v>
      </c>
      <c r="H25" s="10">
        <v>167</v>
      </c>
      <c r="I25" s="10">
        <f>SUM(G25:H25)</f>
        <v>314</v>
      </c>
      <c r="J25" s="3"/>
      <c r="K25" s="7">
        <v>78</v>
      </c>
      <c r="L25" s="10">
        <v>192</v>
      </c>
      <c r="M25" s="10">
        <v>253</v>
      </c>
      <c r="N25" s="10">
        <f>SUM(L25:M25)</f>
        <v>445</v>
      </c>
      <c r="O25" s="3"/>
      <c r="P25" s="7">
        <v>108</v>
      </c>
      <c r="Q25" s="10">
        <v>0</v>
      </c>
      <c r="R25" s="10">
        <v>1</v>
      </c>
      <c r="S25" s="10">
        <f>SUM(Q25:R25)</f>
        <v>1</v>
      </c>
      <c r="U25" s="8" t="s">
        <v>6</v>
      </c>
      <c r="V25" s="19">
        <f>V6/$V$8*100</f>
        <v>15.854039693702141</v>
      </c>
      <c r="W25" s="19">
        <f>W6/$W$8*100</f>
        <v>17.786479802143447</v>
      </c>
      <c r="X25" s="19">
        <f>X6/$X$8*100</f>
        <v>16.882357242085252</v>
      </c>
      <c r="Z25" s="6" t="s">
        <v>30</v>
      </c>
    </row>
    <row r="26" spans="1:29" ht="15" customHeight="1" x14ac:dyDescent="0.15">
      <c r="A26" s="7">
        <v>19</v>
      </c>
      <c r="B26" s="10">
        <v>103</v>
      </c>
      <c r="C26" s="10">
        <v>132</v>
      </c>
      <c r="D26" s="10">
        <f>SUM(B26:C26)</f>
        <v>235</v>
      </c>
      <c r="E26" s="3"/>
      <c r="F26" s="7">
        <v>49</v>
      </c>
      <c r="G26" s="10">
        <v>177</v>
      </c>
      <c r="H26" s="10">
        <v>156</v>
      </c>
      <c r="I26" s="10">
        <f>SUM(G26:H26)</f>
        <v>333</v>
      </c>
      <c r="J26" s="3"/>
      <c r="K26" s="7">
        <v>79</v>
      </c>
      <c r="L26" s="10">
        <v>163</v>
      </c>
      <c r="M26" s="10">
        <v>247</v>
      </c>
      <c r="N26" s="10">
        <f>SUM(L26:M26)</f>
        <v>410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16.34630411001719</v>
      </c>
      <c r="W26" s="19">
        <f>W7/$W$8*100</f>
        <v>24.120637537785107</v>
      </c>
      <c r="X26" s="19">
        <f>X7/$X$8*100</f>
        <v>20.483293119836222</v>
      </c>
      <c r="Z26" s="4" t="s">
        <v>21</v>
      </c>
      <c r="AA26" s="5" t="s">
        <v>22</v>
      </c>
      <c r="AB26" s="5" t="s">
        <v>23</v>
      </c>
      <c r="AC26" s="5" t="s">
        <v>24</v>
      </c>
    </row>
    <row r="27" spans="1:29" ht="15" customHeight="1" x14ac:dyDescent="0.15">
      <c r="A27" s="7"/>
      <c r="B27" s="11">
        <f>SUM(B22:B26)</f>
        <v>651</v>
      </c>
      <c r="C27" s="11">
        <f>SUM(C22:C26)</f>
        <v>597</v>
      </c>
      <c r="D27" s="11">
        <f>SUM(D22:D26)</f>
        <v>1248</v>
      </c>
      <c r="E27" s="3"/>
      <c r="F27" s="7"/>
      <c r="G27" s="11">
        <f>SUM(G22:G26)</f>
        <v>805</v>
      </c>
      <c r="H27" s="11">
        <f>SUM(H22:H26)</f>
        <v>810</v>
      </c>
      <c r="I27" s="11">
        <f>SUM(I22:I26)</f>
        <v>1615</v>
      </c>
      <c r="J27" s="3"/>
      <c r="K27" s="7"/>
      <c r="L27" s="11">
        <f>SUM(L22:L26)</f>
        <v>993</v>
      </c>
      <c r="M27" s="11">
        <f>SUM(M22:M26)</f>
        <v>1348</v>
      </c>
      <c r="N27" s="11">
        <f>SUM(N22:N26)</f>
        <v>2341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</v>
      </c>
      <c r="Z27" s="4" t="s">
        <v>25</v>
      </c>
      <c r="AA27" s="10">
        <v>145</v>
      </c>
      <c r="AB27" s="10">
        <v>124</v>
      </c>
      <c r="AC27" s="10">
        <f>SUM(AA27:AB27)</f>
        <v>269</v>
      </c>
    </row>
    <row r="28" spans="1:29" ht="15" customHeight="1" x14ac:dyDescent="0.15">
      <c r="A28" s="7">
        <v>20</v>
      </c>
      <c r="B28" s="10">
        <v>110</v>
      </c>
      <c r="C28" s="10">
        <v>126</v>
      </c>
      <c r="D28" s="10">
        <f>SUM(B28:C28)</f>
        <v>236</v>
      </c>
      <c r="E28" s="3"/>
      <c r="F28" s="7">
        <v>50</v>
      </c>
      <c r="G28" s="10">
        <v>184</v>
      </c>
      <c r="H28" s="10">
        <v>194</v>
      </c>
      <c r="I28" s="10">
        <f>SUM(G28:H28)</f>
        <v>378</v>
      </c>
      <c r="J28" s="3"/>
      <c r="K28" s="7">
        <v>80</v>
      </c>
      <c r="L28" s="10">
        <v>182</v>
      </c>
      <c r="M28" s="10">
        <v>280</v>
      </c>
      <c r="N28" s="10">
        <f>SUM(L28:M28)</f>
        <v>462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34.325675886857319</v>
      </c>
      <c r="W28" s="19">
        <f t="shared" ref="W28:W39" si="2">W9/$W$8*100</f>
        <v>30.063204176971698</v>
      </c>
      <c r="X28" s="19">
        <f t="shared" ref="X28:X39" si="3">X9/$X$8*100</f>
        <v>32.057468743145428</v>
      </c>
      <c r="Z28" s="26" t="s">
        <v>26</v>
      </c>
      <c r="AA28" s="10">
        <v>738</v>
      </c>
      <c r="AB28" s="10">
        <v>672</v>
      </c>
      <c r="AC28" s="10">
        <f>SUM(AA28:AB28)</f>
        <v>1410</v>
      </c>
    </row>
    <row r="29" spans="1:29" ht="15" customHeight="1" x14ac:dyDescent="0.15">
      <c r="A29" s="7">
        <v>21</v>
      </c>
      <c r="B29" s="10">
        <v>132</v>
      </c>
      <c r="C29" s="10">
        <v>127</v>
      </c>
      <c r="D29" s="10">
        <f>SUM(B29:C29)</f>
        <v>259</v>
      </c>
      <c r="E29" s="3"/>
      <c r="F29" s="7">
        <v>51</v>
      </c>
      <c r="G29" s="10">
        <v>186</v>
      </c>
      <c r="H29" s="10">
        <v>184</v>
      </c>
      <c r="I29" s="10">
        <f>SUM(G29:H29)</f>
        <v>370</v>
      </c>
      <c r="J29" s="3"/>
      <c r="K29" s="7">
        <v>81</v>
      </c>
      <c r="L29" s="10">
        <v>147</v>
      </c>
      <c r="M29" s="10">
        <v>245</v>
      </c>
      <c r="N29" s="10">
        <f>SUM(L29:M29)</f>
        <v>392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66.526019690576661</v>
      </c>
      <c r="W29" s="19">
        <f t="shared" si="2"/>
        <v>71.970321516900242</v>
      </c>
      <c r="X29" s="19">
        <f t="shared" si="3"/>
        <v>69.423119105066903</v>
      </c>
      <c r="Z29" s="4" t="s">
        <v>31</v>
      </c>
      <c r="AA29" s="10">
        <v>444</v>
      </c>
      <c r="AB29" s="10">
        <v>635</v>
      </c>
      <c r="AC29" s="10">
        <f>SUM(AA29:AB29)</f>
        <v>1079</v>
      </c>
    </row>
    <row r="30" spans="1:29" ht="15" customHeight="1" x14ac:dyDescent="0.15">
      <c r="A30" s="7">
        <v>22</v>
      </c>
      <c r="B30" s="10">
        <v>125</v>
      </c>
      <c r="C30" s="10">
        <v>115</v>
      </c>
      <c r="D30" s="10">
        <f>SUM(B30:C30)</f>
        <v>240</v>
      </c>
      <c r="E30" s="3"/>
      <c r="F30" s="7">
        <v>52</v>
      </c>
      <c r="G30" s="10">
        <v>213</v>
      </c>
      <c r="H30" s="10">
        <v>166</v>
      </c>
      <c r="I30" s="10">
        <f>SUM(G30:H30)</f>
        <v>379</v>
      </c>
      <c r="J30" s="3"/>
      <c r="K30" s="7">
        <v>82</v>
      </c>
      <c r="L30" s="10">
        <v>112</v>
      </c>
      <c r="M30" s="10">
        <v>212</v>
      </c>
      <c r="N30" s="10">
        <f>SUM(L30:M30)</f>
        <v>324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55.907172995780584</v>
      </c>
      <c r="W30" s="19">
        <f t="shared" si="2"/>
        <v>62.585875240450676</v>
      </c>
      <c r="X30" s="19">
        <f t="shared" si="3"/>
        <v>59.461139138700005</v>
      </c>
      <c r="Z30" s="9" t="s">
        <v>24</v>
      </c>
      <c r="AA30" s="11">
        <f>SUM(AA27:AA29)</f>
        <v>1327</v>
      </c>
      <c r="AB30" s="11">
        <f>SUM(AB27:AB29)</f>
        <v>1431</v>
      </c>
      <c r="AC30" s="11">
        <f>SUM(AC27:AC29)</f>
        <v>2758</v>
      </c>
    </row>
    <row r="31" spans="1:29" ht="15" customHeight="1" x14ac:dyDescent="0.15">
      <c r="A31" s="7">
        <v>23</v>
      </c>
      <c r="B31" s="10">
        <v>98</v>
      </c>
      <c r="C31" s="10">
        <v>110</v>
      </c>
      <c r="D31" s="10">
        <f>SUM(B31:C31)</f>
        <v>208</v>
      </c>
      <c r="E31" s="3"/>
      <c r="F31" s="7">
        <v>53</v>
      </c>
      <c r="G31" s="10">
        <v>220</v>
      </c>
      <c r="H31" s="10">
        <v>209</v>
      </c>
      <c r="I31" s="10">
        <f>SUM(G31:H31)</f>
        <v>429</v>
      </c>
      <c r="J31" s="3"/>
      <c r="K31" s="7">
        <v>83</v>
      </c>
      <c r="L31" s="10">
        <v>103</v>
      </c>
      <c r="M31" s="10">
        <v>195</v>
      </c>
      <c r="N31" s="10">
        <f>SUM(L31:M31)</f>
        <v>298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37.857477730895454</v>
      </c>
      <c r="W31" s="19">
        <f t="shared" si="2"/>
        <v>48.206924979389939</v>
      </c>
      <c r="X31" s="19">
        <f t="shared" si="3"/>
        <v>43.364772976529942</v>
      </c>
      <c r="Z31" s="6"/>
      <c r="AA31" s="28"/>
      <c r="AB31" s="27"/>
      <c r="AC31" s="27"/>
    </row>
    <row r="32" spans="1:29" ht="15" customHeight="1" x14ac:dyDescent="0.15">
      <c r="A32" s="7">
        <v>24</v>
      </c>
      <c r="B32" s="10">
        <v>110</v>
      </c>
      <c r="C32" s="10">
        <v>113</v>
      </c>
      <c r="D32" s="10">
        <f>SUM(B32:C32)</f>
        <v>223</v>
      </c>
      <c r="E32" s="3"/>
      <c r="F32" s="7">
        <v>54</v>
      </c>
      <c r="G32" s="10">
        <v>213</v>
      </c>
      <c r="H32" s="10">
        <v>196</v>
      </c>
      <c r="I32" s="10">
        <f>SUM(G32:H32)</f>
        <v>409</v>
      </c>
      <c r="J32" s="3"/>
      <c r="K32" s="7">
        <v>84</v>
      </c>
      <c r="L32" s="10">
        <v>87</v>
      </c>
      <c r="M32" s="10">
        <v>182</v>
      </c>
      <c r="N32" s="10">
        <f>SUM(L32:M32)</f>
        <v>269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32.200343803719335</v>
      </c>
      <c r="W32" s="20">
        <f t="shared" si="2"/>
        <v>41.907117339928554</v>
      </c>
      <c r="X32" s="20">
        <f t="shared" si="3"/>
        <v>37.365650361921475</v>
      </c>
      <c r="Z32" s="6"/>
    </row>
    <row r="33" spans="1:29" ht="15" customHeight="1" x14ac:dyDescent="0.15">
      <c r="A33" s="7"/>
      <c r="B33" s="11">
        <f>SUM(B28:B32)</f>
        <v>575</v>
      </c>
      <c r="C33" s="11">
        <f>SUM(C28:C32)</f>
        <v>591</v>
      </c>
      <c r="D33" s="11">
        <f>SUM(D28:D32)</f>
        <v>1166</v>
      </c>
      <c r="E33" s="3"/>
      <c r="F33" s="7"/>
      <c r="G33" s="11">
        <f>SUM(G28:G32)</f>
        <v>1016</v>
      </c>
      <c r="H33" s="11">
        <f>SUM(H28:H32)</f>
        <v>949</v>
      </c>
      <c r="I33" s="11">
        <f>SUM(I28:I32)</f>
        <v>1965</v>
      </c>
      <c r="J33" s="3"/>
      <c r="K33" s="7"/>
      <c r="L33" s="11">
        <f>SUM(L28:L32)</f>
        <v>631</v>
      </c>
      <c r="M33" s="11">
        <f>SUM(M28:M32)</f>
        <v>1114</v>
      </c>
      <c r="N33" s="11">
        <f>SUM(N28:N32)</f>
        <v>1745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24.886701047038599</v>
      </c>
      <c r="W33" s="19">
        <f t="shared" si="2"/>
        <v>33.807364660621047</v>
      </c>
      <c r="X33" s="19">
        <f t="shared" si="3"/>
        <v>29.633691599034879</v>
      </c>
      <c r="Z33" s="6" t="s">
        <v>3</v>
      </c>
    </row>
    <row r="34" spans="1:29" ht="15" customHeight="1" x14ac:dyDescent="0.15">
      <c r="A34" s="7">
        <v>25</v>
      </c>
      <c r="B34" s="10">
        <v>107</v>
      </c>
      <c r="C34" s="10">
        <v>100</v>
      </c>
      <c r="D34" s="10">
        <f>SUM(B34:C34)</f>
        <v>207</v>
      </c>
      <c r="E34" s="3"/>
      <c r="F34" s="7">
        <v>55</v>
      </c>
      <c r="G34" s="10">
        <v>261</v>
      </c>
      <c r="H34" s="10">
        <v>196</v>
      </c>
      <c r="I34" s="10">
        <f>SUM(G34:H34)</f>
        <v>457</v>
      </c>
      <c r="J34" s="3"/>
      <c r="K34" s="7">
        <v>85</v>
      </c>
      <c r="L34" s="10">
        <v>93</v>
      </c>
      <c r="M34" s="10">
        <v>166</v>
      </c>
      <c r="N34" s="10">
        <f>SUM(L34:M34)</f>
        <v>259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16.34630411001719</v>
      </c>
      <c r="W34" s="19">
        <f t="shared" si="2"/>
        <v>24.120637537785107</v>
      </c>
      <c r="X34" s="19">
        <f t="shared" si="3"/>
        <v>20.483293119836222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126</v>
      </c>
      <c r="C35" s="10">
        <v>108</v>
      </c>
      <c r="D35" s="10">
        <f>SUM(B35:C35)</f>
        <v>234</v>
      </c>
      <c r="E35" s="3"/>
      <c r="F35" s="7">
        <v>56</v>
      </c>
      <c r="G35" s="10">
        <v>253</v>
      </c>
      <c r="H35" s="10">
        <v>238</v>
      </c>
      <c r="I35" s="10">
        <f>SUM(G35:H35)</f>
        <v>491</v>
      </c>
      <c r="J35" s="3"/>
      <c r="K35" s="7">
        <v>86</v>
      </c>
      <c r="L35" s="10">
        <v>74</v>
      </c>
      <c r="M35" s="10">
        <v>143</v>
      </c>
      <c r="N35" s="10">
        <f>SUM(L35:M35)</f>
        <v>217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8.5872792623847474</v>
      </c>
      <c r="W35" s="19">
        <f t="shared" si="2"/>
        <v>14.859851607584501</v>
      </c>
      <c r="X35" s="19">
        <f t="shared" si="3"/>
        <v>11.925129779922496</v>
      </c>
      <c r="Z35" s="4" t="s">
        <v>25</v>
      </c>
      <c r="AA35" s="10">
        <f t="shared" ref="AA35:AB37" si="4">SUM(AA6,AA13,AA20,AA27)</f>
        <v>1392</v>
      </c>
      <c r="AB35" s="10">
        <f t="shared" si="4"/>
        <v>1322</v>
      </c>
      <c r="AC35" s="10">
        <f>SUM(AA35:AB35)</f>
        <v>2714</v>
      </c>
    </row>
    <row r="36" spans="1:29" ht="15" customHeight="1" x14ac:dyDescent="0.15">
      <c r="A36" s="7">
        <v>27</v>
      </c>
      <c r="B36" s="10">
        <v>113</v>
      </c>
      <c r="C36" s="10">
        <v>107</v>
      </c>
      <c r="D36" s="10">
        <f>SUM(B36:C36)</f>
        <v>220</v>
      </c>
      <c r="E36" s="3"/>
      <c r="F36" s="7">
        <v>57</v>
      </c>
      <c r="G36" s="10">
        <v>288</v>
      </c>
      <c r="H36" s="10">
        <v>252</v>
      </c>
      <c r="I36" s="10">
        <f>SUM(G36:H36)</f>
        <v>540</v>
      </c>
      <c r="J36" s="3"/>
      <c r="K36" s="7">
        <v>87</v>
      </c>
      <c r="L36" s="10">
        <v>55</v>
      </c>
      <c r="M36" s="10">
        <v>112</v>
      </c>
      <c r="N36" s="10">
        <f>SUM(L36:M36)</f>
        <v>167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3.6568213783403656</v>
      </c>
      <c r="W36" s="19">
        <f t="shared" si="2"/>
        <v>7.2066501786204995</v>
      </c>
      <c r="X36" s="19">
        <f t="shared" si="3"/>
        <v>5.5458068289829638</v>
      </c>
      <c r="Z36" s="26" t="s">
        <v>26</v>
      </c>
      <c r="AA36" s="10">
        <f t="shared" si="4"/>
        <v>7285</v>
      </c>
      <c r="AB36" s="10">
        <f>SUM(AB7,AB14,AB21,AB28)</f>
        <v>7134</v>
      </c>
      <c r="AC36" s="13">
        <f>SUM(AA36:AB36)</f>
        <v>14419</v>
      </c>
    </row>
    <row r="37" spans="1:29" ht="15" customHeight="1" x14ac:dyDescent="0.15">
      <c r="A37" s="7">
        <v>28</v>
      </c>
      <c r="B37" s="10">
        <v>127</v>
      </c>
      <c r="C37" s="10">
        <v>111</v>
      </c>
      <c r="D37" s="10">
        <f>SUM(B37:C37)</f>
        <v>238</v>
      </c>
      <c r="E37" s="3"/>
      <c r="F37" s="7">
        <v>58</v>
      </c>
      <c r="G37" s="10">
        <v>269</v>
      </c>
      <c r="H37" s="10">
        <v>251</v>
      </c>
      <c r="I37" s="10">
        <f>SUM(G37:H37)</f>
        <v>520</v>
      </c>
      <c r="J37" s="3"/>
      <c r="K37" s="7">
        <v>88</v>
      </c>
      <c r="L37" s="10">
        <v>47</v>
      </c>
      <c r="M37" s="10">
        <v>107</v>
      </c>
      <c r="N37" s="10">
        <f>SUM(L37:M37)</f>
        <v>154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1.211126738552899</v>
      </c>
      <c r="W37" s="19">
        <f t="shared" si="2"/>
        <v>2.8991481176147293</v>
      </c>
      <c r="X37" s="19">
        <f t="shared" si="3"/>
        <v>2.1093807121444761</v>
      </c>
      <c r="Z37" s="4" t="s">
        <v>31</v>
      </c>
      <c r="AA37" s="10">
        <f t="shared" si="4"/>
        <v>4121</v>
      </c>
      <c r="AB37" s="10">
        <f t="shared" si="4"/>
        <v>6100</v>
      </c>
      <c r="AC37" s="13">
        <f>SUM(AA37:AB37)</f>
        <v>10221</v>
      </c>
    </row>
    <row r="38" spans="1:29" ht="15" customHeight="1" x14ac:dyDescent="0.15">
      <c r="A38" s="7">
        <v>29</v>
      </c>
      <c r="B38" s="10">
        <v>123</v>
      </c>
      <c r="C38" s="10">
        <v>93</v>
      </c>
      <c r="D38" s="10">
        <f>SUM(B38:C38)</f>
        <v>216</v>
      </c>
      <c r="E38" s="3"/>
      <c r="F38" s="7">
        <v>59</v>
      </c>
      <c r="G38" s="10">
        <v>223</v>
      </c>
      <c r="H38" s="10">
        <v>207</v>
      </c>
      <c r="I38" s="10">
        <f>SUM(G38:H38)</f>
        <v>430</v>
      </c>
      <c r="J38" s="3"/>
      <c r="K38" s="7">
        <v>89</v>
      </c>
      <c r="L38" s="10">
        <v>44</v>
      </c>
      <c r="M38" s="10">
        <v>99</v>
      </c>
      <c r="N38" s="10">
        <f>SUM(L38:M38)</f>
        <v>143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0.26566651039224876</v>
      </c>
      <c r="W38" s="19">
        <f t="shared" si="2"/>
        <v>0.69387194284143994</v>
      </c>
      <c r="X38" s="19">
        <f t="shared" si="3"/>
        <v>0.4935292827374424</v>
      </c>
      <c r="Z38" s="9" t="s">
        <v>24</v>
      </c>
      <c r="AA38" s="11">
        <f>SUM(AA35:AA37)</f>
        <v>12798</v>
      </c>
      <c r="AB38" s="11">
        <f>SUM(AB35:AB37)</f>
        <v>14556</v>
      </c>
      <c r="AC38" s="11">
        <f>SUM(AC35:AC37)</f>
        <v>27354</v>
      </c>
    </row>
    <row r="39" spans="1:29" ht="15" customHeight="1" x14ac:dyDescent="0.15">
      <c r="A39" s="7"/>
      <c r="B39" s="11">
        <f>SUM(B34:B38)</f>
        <v>596</v>
      </c>
      <c r="C39" s="11">
        <f>SUM(C34:C38)</f>
        <v>519</v>
      </c>
      <c r="D39" s="11">
        <f>SUM(D34:D38)</f>
        <v>1115</v>
      </c>
      <c r="E39" s="3"/>
      <c r="F39" s="7"/>
      <c r="G39" s="11">
        <f>SUM(G34:G38)</f>
        <v>1294</v>
      </c>
      <c r="H39" s="11">
        <f>SUM(H34:H38)</f>
        <v>1144</v>
      </c>
      <c r="I39" s="11">
        <f>SUM(I34:I38)</f>
        <v>2438</v>
      </c>
      <c r="J39" s="3"/>
      <c r="K39" s="7"/>
      <c r="L39" s="11">
        <f>SUM(L34:L38)</f>
        <v>313</v>
      </c>
      <c r="M39" s="11">
        <f>SUM(M34:M38)</f>
        <v>627</v>
      </c>
      <c r="N39" s="11">
        <f>SUM(N34:N38)</f>
        <v>940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7.8137208938896703E-3</v>
      </c>
      <c r="W39" s="19">
        <f t="shared" si="2"/>
        <v>0.1030502885408079</v>
      </c>
      <c r="X39" s="19">
        <f t="shared" si="3"/>
        <v>5.8492359435548737E-2</v>
      </c>
    </row>
    <row r="81" spans="7:9" x14ac:dyDescent="0.15">
      <c r="G81" s="30"/>
      <c r="H81" s="30"/>
      <c r="I81" s="30"/>
    </row>
    <row r="93" spans="7:9" x14ac:dyDescent="0.15">
      <c r="G93" s="30"/>
      <c r="H93" s="30"/>
      <c r="I93" s="30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3"/>
  <printOptions horizontalCentered="1" verticalCentered="1"/>
  <pageMargins left="0.19685039370078741" right="0.19685039370078741" top="0.39370078740157483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3" width="6" bestFit="1" customWidth="1"/>
    <col min="4" max="4" width="7" customWidth="1"/>
    <col min="5" max="5" width="0.875" customWidth="1"/>
    <col min="6" max="6" width="6" bestFit="1" customWidth="1"/>
    <col min="7" max="7" width="7.625" bestFit="1" customWidth="1"/>
    <col min="8" max="8" width="7.125" bestFit="1" customWidth="1"/>
    <col min="9" max="9" width="7.625" bestFit="1" customWidth="1"/>
    <col min="10" max="10" width="0.875" customWidth="1"/>
    <col min="11" max="11" width="6.125" bestFit="1" customWidth="1"/>
    <col min="12" max="12" width="7" customWidth="1"/>
    <col min="13" max="14" width="7.625" bestFit="1" customWidth="1"/>
    <col min="15" max="15" width="0.875" customWidth="1"/>
    <col min="16" max="19" width="6.125" bestFit="1" customWidth="1"/>
    <col min="20" max="20" width="0.875" customWidth="1"/>
    <col min="21" max="21" width="11" bestFit="1" customWidth="1"/>
    <col min="22" max="24" width="8.625" bestFit="1" customWidth="1"/>
    <col min="25" max="25" width="2.625" customWidth="1"/>
    <col min="26" max="26" width="10" bestFit="1" customWidth="1"/>
    <col min="27" max="28" width="8.125" bestFit="1" customWidth="1"/>
    <col min="29" max="29" width="8.625" bestFit="1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39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</row>
    <row r="4" spans="1:29" ht="15" customHeight="1" x14ac:dyDescent="0.15">
      <c r="A4" s="7">
        <v>0</v>
      </c>
      <c r="B4" s="10">
        <v>72</v>
      </c>
      <c r="C4" s="10">
        <v>72</v>
      </c>
      <c r="D4" s="10">
        <f>SUM(B4:C4)</f>
        <v>144</v>
      </c>
      <c r="E4" s="3"/>
      <c r="F4" s="7">
        <v>30</v>
      </c>
      <c r="G4" s="10">
        <v>117</v>
      </c>
      <c r="H4" s="10">
        <v>100</v>
      </c>
      <c r="I4" s="10">
        <f>SUM(G4:H4)</f>
        <v>217</v>
      </c>
      <c r="J4" s="3"/>
      <c r="K4" s="7">
        <v>60</v>
      </c>
      <c r="L4" s="10">
        <v>90</v>
      </c>
      <c r="M4" s="10">
        <v>108</v>
      </c>
      <c r="N4" s="10">
        <f>SUM(L4:M4)</f>
        <v>198</v>
      </c>
      <c r="O4" s="3"/>
      <c r="P4" s="7">
        <v>90</v>
      </c>
      <c r="Q4" s="10">
        <v>36</v>
      </c>
      <c r="R4" s="10">
        <v>97</v>
      </c>
      <c r="S4" s="10">
        <f>SUM(Q4:R4)</f>
        <v>133</v>
      </c>
      <c r="U4" s="4" t="s">
        <v>4</v>
      </c>
      <c r="V4" s="15">
        <f>SUM(B9,B15,B21)</f>
        <v>1395</v>
      </c>
      <c r="W4" s="15">
        <f>SUM(C9,C15,C21)</f>
        <v>1322</v>
      </c>
      <c r="X4" s="15">
        <f>SUM(V4:W4)</f>
        <v>2717</v>
      </c>
      <c r="Z4" s="6" t="s">
        <v>27</v>
      </c>
    </row>
    <row r="5" spans="1:29" ht="15" customHeight="1" x14ac:dyDescent="0.15">
      <c r="A5" s="7">
        <v>1</v>
      </c>
      <c r="B5" s="10">
        <v>72</v>
      </c>
      <c r="C5" s="10">
        <v>63</v>
      </c>
      <c r="D5" s="10">
        <f>SUM(B5:C5)</f>
        <v>135</v>
      </c>
      <c r="E5" s="3"/>
      <c r="F5" s="7">
        <v>31</v>
      </c>
      <c r="G5" s="10">
        <v>128</v>
      </c>
      <c r="H5" s="10">
        <v>99</v>
      </c>
      <c r="I5" s="10">
        <f>SUM(G5:H5)</f>
        <v>227</v>
      </c>
      <c r="J5" s="3"/>
      <c r="K5" s="7">
        <v>61</v>
      </c>
      <c r="L5" s="10">
        <v>149</v>
      </c>
      <c r="M5" s="10">
        <v>160</v>
      </c>
      <c r="N5" s="10">
        <f>SUM(L5:M5)</f>
        <v>309</v>
      </c>
      <c r="O5" s="3"/>
      <c r="P5" s="7">
        <v>91</v>
      </c>
      <c r="Q5" s="10">
        <v>25</v>
      </c>
      <c r="R5" s="10">
        <v>74</v>
      </c>
      <c r="S5" s="10">
        <f>SUM(Q5:R5)</f>
        <v>99</v>
      </c>
      <c r="U5" s="4" t="s">
        <v>5</v>
      </c>
      <c r="V5" s="15">
        <f>SUM(B27,B33,B39,G9,G15,G21,G27,G33,G39,L9)</f>
        <v>7270</v>
      </c>
      <c r="W5" s="15">
        <f>SUM(C27,C33,C39,H9,H15,H21,H27,H33,H39,M9)</f>
        <v>7120</v>
      </c>
      <c r="X5" s="15">
        <f>SUM(V5:W5)</f>
        <v>14390</v>
      </c>
      <c r="Y5" s="2"/>
      <c r="Z5" s="4" t="s">
        <v>21</v>
      </c>
      <c r="AA5" s="5" t="s">
        <v>22</v>
      </c>
      <c r="AB5" s="5" t="s">
        <v>23</v>
      </c>
      <c r="AC5" s="5" t="s">
        <v>24</v>
      </c>
    </row>
    <row r="6" spans="1:29" ht="15" customHeight="1" x14ac:dyDescent="0.15">
      <c r="A6" s="7">
        <v>2</v>
      </c>
      <c r="B6" s="10">
        <v>79</v>
      </c>
      <c r="C6" s="10">
        <v>75</v>
      </c>
      <c r="D6" s="10">
        <f>SUM(B6:C6)</f>
        <v>154</v>
      </c>
      <c r="E6" s="3"/>
      <c r="F6" s="7">
        <v>32</v>
      </c>
      <c r="G6" s="10">
        <v>107</v>
      </c>
      <c r="H6" s="10">
        <v>121</v>
      </c>
      <c r="I6" s="10">
        <f>SUM(G6:H6)</f>
        <v>228</v>
      </c>
      <c r="J6" s="3"/>
      <c r="K6" s="7">
        <v>62</v>
      </c>
      <c r="L6" s="10">
        <v>148</v>
      </c>
      <c r="M6" s="10">
        <v>216</v>
      </c>
      <c r="N6" s="10">
        <f>SUM(L6:M6)</f>
        <v>364</v>
      </c>
      <c r="O6" s="3"/>
      <c r="P6" s="7">
        <v>92</v>
      </c>
      <c r="Q6" s="10">
        <v>29</v>
      </c>
      <c r="R6" s="10">
        <v>60</v>
      </c>
      <c r="S6" s="10">
        <f>SUM(Q6:R6)</f>
        <v>89</v>
      </c>
      <c r="U6" s="8" t="s">
        <v>6</v>
      </c>
      <c r="V6" s="15">
        <f>SUM(L15,L21)</f>
        <v>2018</v>
      </c>
      <c r="W6" s="15">
        <f>SUM(M15,M21)</f>
        <v>2582</v>
      </c>
      <c r="X6" s="15">
        <f>SUM(V6:W6)</f>
        <v>4600</v>
      </c>
      <c r="Z6" s="4" t="s">
        <v>25</v>
      </c>
      <c r="AA6" s="10">
        <v>819</v>
      </c>
      <c r="AB6" s="10">
        <v>733</v>
      </c>
      <c r="AC6" s="10">
        <f>SUM(AA6:AB6)</f>
        <v>1552</v>
      </c>
    </row>
    <row r="7" spans="1:29" ht="15" customHeight="1" x14ac:dyDescent="0.15">
      <c r="A7" s="7">
        <v>3</v>
      </c>
      <c r="B7" s="10">
        <v>75</v>
      </c>
      <c r="C7" s="10">
        <v>78</v>
      </c>
      <c r="D7" s="10">
        <f>SUM(B7:C7)</f>
        <v>153</v>
      </c>
      <c r="E7" s="3"/>
      <c r="F7" s="7">
        <v>33</v>
      </c>
      <c r="G7" s="10">
        <v>102</v>
      </c>
      <c r="H7" s="10">
        <v>86</v>
      </c>
      <c r="I7" s="10">
        <f>SUM(G7:H7)</f>
        <v>188</v>
      </c>
      <c r="J7" s="3"/>
      <c r="K7" s="7">
        <v>63</v>
      </c>
      <c r="L7" s="10">
        <v>161</v>
      </c>
      <c r="M7" s="10">
        <v>203</v>
      </c>
      <c r="N7" s="10">
        <f>SUM(L7:M7)</f>
        <v>364</v>
      </c>
      <c r="O7" s="3"/>
      <c r="P7" s="7">
        <v>93</v>
      </c>
      <c r="Q7" s="10">
        <v>20</v>
      </c>
      <c r="R7" s="10">
        <v>56</v>
      </c>
      <c r="S7" s="10">
        <f>SUM(Q7:R7)</f>
        <v>76</v>
      </c>
      <c r="U7" s="4" t="s">
        <v>7</v>
      </c>
      <c r="V7" s="15">
        <f>SUM(L27,L33,L39,Q9,Q15,Q21,Q27,Q33,Q39)</f>
        <v>2099</v>
      </c>
      <c r="W7" s="15">
        <f>SUM(M27,M33,M39,R9,R15,R21,R27,R33,R39)</f>
        <v>3515</v>
      </c>
      <c r="X7" s="15">
        <f>SUM(V7:W7)</f>
        <v>5614</v>
      </c>
      <c r="Z7" s="26" t="s">
        <v>26</v>
      </c>
      <c r="AA7" s="10">
        <v>4237</v>
      </c>
      <c r="AB7" s="10">
        <v>4274</v>
      </c>
      <c r="AC7" s="10">
        <f>SUM(AA7:AB7)</f>
        <v>8511</v>
      </c>
    </row>
    <row r="8" spans="1:29" ht="15" customHeight="1" x14ac:dyDescent="0.15">
      <c r="A8" s="7">
        <v>4</v>
      </c>
      <c r="B8" s="10">
        <v>69</v>
      </c>
      <c r="C8" s="10">
        <v>95</v>
      </c>
      <c r="D8" s="10">
        <f>SUM(B8:C8)</f>
        <v>164</v>
      </c>
      <c r="E8" s="3"/>
      <c r="F8" s="7">
        <v>34</v>
      </c>
      <c r="G8" s="10">
        <v>116</v>
      </c>
      <c r="H8" s="10">
        <v>111</v>
      </c>
      <c r="I8" s="10">
        <f>SUM(G8:H8)</f>
        <v>227</v>
      </c>
      <c r="J8" s="3"/>
      <c r="K8" s="7">
        <v>64</v>
      </c>
      <c r="L8" s="10">
        <v>174</v>
      </c>
      <c r="M8" s="10">
        <v>234</v>
      </c>
      <c r="N8" s="10">
        <f>SUM(L8:M8)</f>
        <v>408</v>
      </c>
      <c r="O8" s="3"/>
      <c r="P8" s="7">
        <v>94</v>
      </c>
      <c r="Q8" s="10">
        <v>10</v>
      </c>
      <c r="R8" s="10">
        <v>37</v>
      </c>
      <c r="S8" s="10">
        <f>SUM(Q8:R8)</f>
        <v>47</v>
      </c>
      <c r="U8" s="17" t="s">
        <v>3</v>
      </c>
      <c r="V8" s="12">
        <f>SUM(V4:V7)</f>
        <v>12782</v>
      </c>
      <c r="W8" s="12">
        <f>SUM(W4:W7)</f>
        <v>14539</v>
      </c>
      <c r="X8" s="12">
        <f>SUM(X4:X7)</f>
        <v>27321</v>
      </c>
      <c r="Z8" s="4" t="s">
        <v>38</v>
      </c>
      <c r="AA8" s="10">
        <v>2481</v>
      </c>
      <c r="AB8" s="10">
        <v>3751</v>
      </c>
      <c r="AC8" s="10">
        <f>SUM(AA8:AB8)</f>
        <v>6232</v>
      </c>
    </row>
    <row r="9" spans="1:29" ht="15" customHeight="1" x14ac:dyDescent="0.15">
      <c r="A9" s="7"/>
      <c r="B9" s="11">
        <f>SUM(B4:B8)</f>
        <v>367</v>
      </c>
      <c r="C9" s="11">
        <f>SUM(C4:C8)</f>
        <v>383</v>
      </c>
      <c r="D9" s="11">
        <f>SUM(D4:D8)</f>
        <v>750</v>
      </c>
      <c r="E9" s="3"/>
      <c r="F9" s="7"/>
      <c r="G9" s="11">
        <f>SUM(G4:G8)</f>
        <v>570</v>
      </c>
      <c r="H9" s="11">
        <f>SUM(H4:H8)</f>
        <v>517</v>
      </c>
      <c r="I9" s="11">
        <f>SUM(I4:I8)</f>
        <v>1087</v>
      </c>
      <c r="J9" s="3"/>
      <c r="K9" s="7"/>
      <c r="L9" s="12">
        <f>SUM(L4:L8)</f>
        <v>722</v>
      </c>
      <c r="M9" s="12">
        <f>SUM(M4:M8)</f>
        <v>921</v>
      </c>
      <c r="N9" s="12">
        <f>SUM(N4:N8)</f>
        <v>1643</v>
      </c>
      <c r="O9" s="3"/>
      <c r="P9" s="7"/>
      <c r="Q9" s="11">
        <f>SUM(Q4:Q8)</f>
        <v>120</v>
      </c>
      <c r="R9" s="11">
        <f>SUM(R4:R8)</f>
        <v>324</v>
      </c>
      <c r="S9" s="11">
        <f>SUM(S4:S8)</f>
        <v>444</v>
      </c>
      <c r="U9" s="4" t="s">
        <v>8</v>
      </c>
      <c r="V9" s="15">
        <f>SUM(G21,G27,G33,G39,L9)</f>
        <v>4383</v>
      </c>
      <c r="W9" s="15">
        <f>SUM(H21,H27,H33,H39,M9)</f>
        <v>4368</v>
      </c>
      <c r="X9" s="18">
        <f t="shared" ref="X9:X20" si="0">SUM(V9:W9)</f>
        <v>8751</v>
      </c>
      <c r="Z9" s="9" t="s">
        <v>24</v>
      </c>
      <c r="AA9" s="11">
        <f>SUM(AA6:AA8)</f>
        <v>7537</v>
      </c>
      <c r="AB9" s="11">
        <f>SUM(AB6:AB8)</f>
        <v>8758</v>
      </c>
      <c r="AC9" s="11">
        <f>SUM(AC6:AC8)</f>
        <v>16295</v>
      </c>
    </row>
    <row r="10" spans="1:29" ht="15" customHeight="1" x14ac:dyDescent="0.15">
      <c r="A10" s="7">
        <v>5</v>
      </c>
      <c r="B10" s="10">
        <v>87</v>
      </c>
      <c r="C10" s="10">
        <v>96</v>
      </c>
      <c r="D10" s="10">
        <f>SUM(B10:C10)</f>
        <v>183</v>
      </c>
      <c r="E10" s="3"/>
      <c r="F10" s="7">
        <v>35</v>
      </c>
      <c r="G10" s="10">
        <v>107</v>
      </c>
      <c r="H10" s="10">
        <v>90</v>
      </c>
      <c r="I10" s="10">
        <f>SUM(G10:H10)</f>
        <v>197</v>
      </c>
      <c r="J10" s="3"/>
      <c r="K10" s="7">
        <v>65</v>
      </c>
      <c r="L10" s="10">
        <v>177</v>
      </c>
      <c r="M10" s="10">
        <v>224</v>
      </c>
      <c r="N10" s="10">
        <f>SUM(L10:M10)</f>
        <v>401</v>
      </c>
      <c r="O10" s="3"/>
      <c r="P10" s="7">
        <v>95</v>
      </c>
      <c r="Q10" s="10">
        <v>13</v>
      </c>
      <c r="R10" s="10">
        <v>27</v>
      </c>
      <c r="S10" s="10">
        <f>SUM(Q10:R10)</f>
        <v>40</v>
      </c>
      <c r="U10" s="4" t="s">
        <v>9</v>
      </c>
      <c r="V10" s="15">
        <f>SUM(G21,G27,G33,G39,L9,L15,L21,L27,L33,L39,Q9,Q15,Q21,Q27,Q33,Q39)</f>
        <v>8500</v>
      </c>
      <c r="W10" s="15">
        <f>SUM(H21,H27,H33,H39,M9,M15,M21,M27,M33,M39,R9,R15,R21,R27,R33,R39)</f>
        <v>10465</v>
      </c>
      <c r="X10" s="18">
        <f t="shared" si="0"/>
        <v>18965</v>
      </c>
      <c r="Z10" s="6"/>
      <c r="AA10" s="28"/>
      <c r="AB10" s="31"/>
      <c r="AC10" s="31"/>
    </row>
    <row r="11" spans="1:29" ht="15" customHeight="1" x14ac:dyDescent="0.15">
      <c r="A11" s="7">
        <v>6</v>
      </c>
      <c r="B11" s="10">
        <v>92</v>
      </c>
      <c r="C11" s="10">
        <v>101</v>
      </c>
      <c r="D11" s="10">
        <f>SUM(B11:C11)</f>
        <v>193</v>
      </c>
      <c r="E11" s="3"/>
      <c r="F11" s="7">
        <v>36</v>
      </c>
      <c r="G11" s="10">
        <v>102</v>
      </c>
      <c r="H11" s="10">
        <v>88</v>
      </c>
      <c r="I11" s="10">
        <f>SUM(G11:H11)</f>
        <v>190</v>
      </c>
      <c r="J11" s="3"/>
      <c r="K11" s="7">
        <v>66</v>
      </c>
      <c r="L11" s="10">
        <v>158</v>
      </c>
      <c r="M11" s="10">
        <v>222</v>
      </c>
      <c r="N11" s="10">
        <f>SUM(L11:M11)</f>
        <v>380</v>
      </c>
      <c r="O11" s="3"/>
      <c r="P11" s="7">
        <v>96</v>
      </c>
      <c r="Q11" s="10">
        <v>9</v>
      </c>
      <c r="R11" s="10">
        <v>22</v>
      </c>
      <c r="S11" s="10">
        <f>SUM(Q11:R11)</f>
        <v>31</v>
      </c>
      <c r="U11" s="4" t="s">
        <v>10</v>
      </c>
      <c r="V11" s="15">
        <f>SUM(,G33,G39,L9,L15,L21,L27,L33,L39,Q9,Q15,Q21,Q27,Q33,Q39)</f>
        <v>7144</v>
      </c>
      <c r="W11" s="15">
        <f>SUM(,H33,H39,M9,M15,M21,M27,M33,M39,R9,R15,R21,R27,R33,R39)</f>
        <v>9103</v>
      </c>
      <c r="X11" s="18">
        <f t="shared" si="0"/>
        <v>16247</v>
      </c>
      <c r="Z11" s="6" t="s">
        <v>28</v>
      </c>
    </row>
    <row r="12" spans="1:29" ht="15" customHeight="1" x14ac:dyDescent="0.15">
      <c r="A12" s="7">
        <v>7</v>
      </c>
      <c r="B12" s="10">
        <v>80</v>
      </c>
      <c r="C12" s="10">
        <v>72</v>
      </c>
      <c r="D12" s="10">
        <f>SUM(B12:C12)</f>
        <v>152</v>
      </c>
      <c r="E12" s="3"/>
      <c r="F12" s="7">
        <v>37</v>
      </c>
      <c r="G12" s="10">
        <v>106</v>
      </c>
      <c r="H12" s="10">
        <v>124</v>
      </c>
      <c r="I12" s="10">
        <f>SUM(G12:H12)</f>
        <v>230</v>
      </c>
      <c r="J12" s="3"/>
      <c r="K12" s="7">
        <v>67</v>
      </c>
      <c r="L12" s="10">
        <v>160</v>
      </c>
      <c r="M12" s="10">
        <v>225</v>
      </c>
      <c r="N12" s="10">
        <f>SUM(L12:M12)</f>
        <v>385</v>
      </c>
      <c r="O12" s="3"/>
      <c r="P12" s="7">
        <v>97</v>
      </c>
      <c r="Q12" s="10">
        <v>5</v>
      </c>
      <c r="R12" s="10">
        <v>18</v>
      </c>
      <c r="S12" s="10">
        <f>SUM(Q12:R12)</f>
        <v>23</v>
      </c>
      <c r="U12" s="4" t="s">
        <v>11</v>
      </c>
      <c r="V12" s="15">
        <f>SUM(L9,L15,L21,L27,L33,L39,Q9,Q15,Q21,Q27,Q33,Q39)</f>
        <v>4839</v>
      </c>
      <c r="W12" s="15">
        <f>SUM(M9,M15,M21,M27,M33,M39,R9,R15,R21,R27,R33,R39)</f>
        <v>7018</v>
      </c>
      <c r="X12" s="18">
        <f t="shared" si="0"/>
        <v>11857</v>
      </c>
      <c r="Z12" s="4" t="s">
        <v>21</v>
      </c>
      <c r="AA12" s="5" t="s">
        <v>22</v>
      </c>
      <c r="AB12" s="5" t="s">
        <v>23</v>
      </c>
      <c r="AC12" s="5" t="s">
        <v>24</v>
      </c>
    </row>
    <row r="13" spans="1:29" ht="15" customHeight="1" x14ac:dyDescent="0.15">
      <c r="A13" s="7">
        <v>8</v>
      </c>
      <c r="B13" s="10">
        <v>91</v>
      </c>
      <c r="C13" s="10">
        <v>87</v>
      </c>
      <c r="D13" s="10">
        <f>SUM(B13:C13)</f>
        <v>178</v>
      </c>
      <c r="E13" s="3"/>
      <c r="F13" s="7">
        <v>38</v>
      </c>
      <c r="G13" s="10">
        <v>94</v>
      </c>
      <c r="H13" s="10">
        <v>117</v>
      </c>
      <c r="I13" s="10">
        <f>SUM(G13:H13)</f>
        <v>211</v>
      </c>
      <c r="J13" s="3"/>
      <c r="K13" s="7">
        <v>68</v>
      </c>
      <c r="L13" s="10">
        <v>221</v>
      </c>
      <c r="M13" s="10">
        <v>226</v>
      </c>
      <c r="N13" s="10">
        <f>SUM(L13:M13)</f>
        <v>447</v>
      </c>
      <c r="O13" s="3"/>
      <c r="P13" s="7">
        <v>98</v>
      </c>
      <c r="Q13" s="10">
        <v>2</v>
      </c>
      <c r="R13" s="10">
        <v>10</v>
      </c>
      <c r="S13" s="10">
        <f>SUM(Q13:R13)</f>
        <v>12</v>
      </c>
      <c r="U13" s="9" t="s">
        <v>12</v>
      </c>
      <c r="V13" s="12">
        <f>SUM(L15,L21,L27,L33,L39,Q9,Q15,Q21,Q27,Q33,Q39)</f>
        <v>4117</v>
      </c>
      <c r="W13" s="12">
        <f>SUM(M15,M21,M27,M33,M39,R9,R15,R21,R27,R33,R39)</f>
        <v>6097</v>
      </c>
      <c r="X13" s="12">
        <f t="shared" si="0"/>
        <v>10214</v>
      </c>
      <c r="Z13" s="4" t="s">
        <v>25</v>
      </c>
      <c r="AA13" s="10">
        <v>178</v>
      </c>
      <c r="AB13" s="10">
        <v>216</v>
      </c>
      <c r="AC13" s="10">
        <f>SUM(AA13:AB13)</f>
        <v>394</v>
      </c>
    </row>
    <row r="14" spans="1:29" ht="15" customHeight="1" x14ac:dyDescent="0.15">
      <c r="A14" s="7">
        <v>9</v>
      </c>
      <c r="B14" s="10">
        <v>103</v>
      </c>
      <c r="C14" s="10">
        <v>86</v>
      </c>
      <c r="D14" s="10">
        <f>SUM(B14:C14)</f>
        <v>189</v>
      </c>
      <c r="E14" s="3"/>
      <c r="F14" s="7">
        <v>39</v>
      </c>
      <c r="G14" s="10">
        <v>98</v>
      </c>
      <c r="H14" s="10">
        <v>118</v>
      </c>
      <c r="I14" s="10">
        <f>SUM(G14:H14)</f>
        <v>216</v>
      </c>
      <c r="J14" s="3"/>
      <c r="K14" s="7">
        <v>69</v>
      </c>
      <c r="L14" s="10">
        <v>223</v>
      </c>
      <c r="M14" s="10">
        <v>277</v>
      </c>
      <c r="N14" s="10">
        <f>SUM(L14:M14)</f>
        <v>500</v>
      </c>
      <c r="O14" s="3"/>
      <c r="P14" s="7">
        <v>99</v>
      </c>
      <c r="Q14" s="10">
        <v>3</v>
      </c>
      <c r="R14" s="10">
        <v>9</v>
      </c>
      <c r="S14" s="10">
        <f>SUM(Q14:R14)</f>
        <v>12</v>
      </c>
      <c r="U14" s="4" t="s">
        <v>13</v>
      </c>
      <c r="V14" s="15">
        <f>SUM(L21,L27,L33,L39,Q9,Q15,Q21,Q27,Q33,Q39)</f>
        <v>3178</v>
      </c>
      <c r="W14" s="15">
        <f>SUM(M21,M27,M33,M39,R9,R15,R21,R27,R33,R39)</f>
        <v>4923</v>
      </c>
      <c r="X14" s="18">
        <f t="shared" si="0"/>
        <v>8101</v>
      </c>
      <c r="Z14" s="26" t="s">
        <v>26</v>
      </c>
      <c r="AA14" s="10">
        <v>947</v>
      </c>
      <c r="AB14" s="10">
        <v>946</v>
      </c>
      <c r="AC14" s="10">
        <f>SUM(AA14:AB14)</f>
        <v>1893</v>
      </c>
    </row>
    <row r="15" spans="1:29" ht="15" customHeight="1" x14ac:dyDescent="0.15">
      <c r="A15" s="7"/>
      <c r="B15" s="11">
        <f>SUM(B10:B14)</f>
        <v>453</v>
      </c>
      <c r="C15" s="11">
        <f>SUM(C10:C14)</f>
        <v>442</v>
      </c>
      <c r="D15" s="11">
        <f>SUM(D10:D14)</f>
        <v>895</v>
      </c>
      <c r="E15" s="3"/>
      <c r="F15" s="7"/>
      <c r="G15" s="11">
        <f>SUM(G10:G14)</f>
        <v>507</v>
      </c>
      <c r="H15" s="11">
        <f>SUM(H10:H14)</f>
        <v>537</v>
      </c>
      <c r="I15" s="11">
        <f>SUM(I10:I14)</f>
        <v>1044</v>
      </c>
      <c r="J15" s="3"/>
      <c r="K15" s="7"/>
      <c r="L15" s="11">
        <f>SUM(L10:L14)</f>
        <v>939</v>
      </c>
      <c r="M15" s="11">
        <f>SUM(M10:M14)</f>
        <v>1174</v>
      </c>
      <c r="N15" s="11">
        <f>SUM(N10:N14)</f>
        <v>2113</v>
      </c>
      <c r="O15" s="3"/>
      <c r="P15" s="7"/>
      <c r="Q15" s="11">
        <f>SUM(Q10:Q14)</f>
        <v>32</v>
      </c>
      <c r="R15" s="11">
        <f>SUM(R10:R14)</f>
        <v>86</v>
      </c>
      <c r="S15" s="11">
        <f>SUM(S10:S14)</f>
        <v>118</v>
      </c>
      <c r="U15" s="4" t="s">
        <v>14</v>
      </c>
      <c r="V15" s="15">
        <f>SUM(L27,L33,L39,Q9,Q15,Q21,Q27,Q33,Q39)</f>
        <v>2099</v>
      </c>
      <c r="W15" s="15">
        <f>SUM(M27,M33,M39,R9,R15,R21,R27,R33,R39)</f>
        <v>3515</v>
      </c>
      <c r="X15" s="18">
        <f t="shared" si="0"/>
        <v>5614</v>
      </c>
      <c r="Z15" s="4" t="s">
        <v>31</v>
      </c>
      <c r="AA15" s="10">
        <v>508</v>
      </c>
      <c r="AB15" s="10">
        <v>729</v>
      </c>
      <c r="AC15" s="10">
        <f>SUM(AA15:AB15)</f>
        <v>1237</v>
      </c>
    </row>
    <row r="16" spans="1:29" ht="15" customHeight="1" x14ac:dyDescent="0.15">
      <c r="A16" s="7">
        <v>10</v>
      </c>
      <c r="B16" s="10">
        <v>90</v>
      </c>
      <c r="C16" s="10">
        <v>93</v>
      </c>
      <c r="D16" s="10">
        <f>SUM(B16:C16)</f>
        <v>183</v>
      </c>
      <c r="E16" s="3"/>
      <c r="F16" s="7">
        <v>40</v>
      </c>
      <c r="G16" s="10">
        <v>88</v>
      </c>
      <c r="H16" s="10">
        <v>68</v>
      </c>
      <c r="I16" s="10">
        <f>SUM(G16:H16)</f>
        <v>156</v>
      </c>
      <c r="J16" s="3"/>
      <c r="K16" s="7">
        <v>70</v>
      </c>
      <c r="L16" s="10">
        <v>197</v>
      </c>
      <c r="M16" s="10">
        <v>254</v>
      </c>
      <c r="N16" s="10">
        <f>SUM(L16:M16)</f>
        <v>451</v>
      </c>
      <c r="O16" s="3"/>
      <c r="P16" s="7">
        <v>100</v>
      </c>
      <c r="Q16" s="10">
        <v>0</v>
      </c>
      <c r="R16" s="10">
        <v>2</v>
      </c>
      <c r="S16" s="10">
        <f>SUM(Q16:R16)</f>
        <v>2</v>
      </c>
      <c r="U16" s="4" t="s">
        <v>15</v>
      </c>
      <c r="V16" s="15">
        <f>SUM(L33,L39,Q9,Q15,Q21,Q27,Q33,Q39)</f>
        <v>1096</v>
      </c>
      <c r="W16" s="15">
        <f>SUM(M33,M39,R9,R15,R21,R27,R33,R39)</f>
        <v>2172</v>
      </c>
      <c r="X16" s="18">
        <f t="shared" si="0"/>
        <v>3268</v>
      </c>
      <c r="Z16" s="9" t="s">
        <v>24</v>
      </c>
      <c r="AA16" s="11">
        <f>SUM(AA13:AA15)</f>
        <v>1633</v>
      </c>
      <c r="AB16" s="11">
        <f>SUM(AB13:AB15)</f>
        <v>1891</v>
      </c>
      <c r="AC16" s="11">
        <f>SUM(AC13:AC15)</f>
        <v>3524</v>
      </c>
    </row>
    <row r="17" spans="1:29" ht="15" customHeight="1" x14ac:dyDescent="0.15">
      <c r="A17" s="7">
        <v>11</v>
      </c>
      <c r="B17" s="10">
        <v>118</v>
      </c>
      <c r="C17" s="10">
        <v>94</v>
      </c>
      <c r="D17" s="10">
        <f>SUM(B17:C17)</f>
        <v>212</v>
      </c>
      <c r="E17" s="3"/>
      <c r="F17" s="7">
        <v>41</v>
      </c>
      <c r="G17" s="10">
        <v>102</v>
      </c>
      <c r="H17" s="10">
        <v>115</v>
      </c>
      <c r="I17" s="10">
        <f>SUM(G17:H17)</f>
        <v>217</v>
      </c>
      <c r="J17" s="3"/>
      <c r="K17" s="7">
        <v>71</v>
      </c>
      <c r="L17" s="10">
        <v>199</v>
      </c>
      <c r="M17" s="10">
        <v>278</v>
      </c>
      <c r="N17" s="10">
        <f>SUM(L17:M17)</f>
        <v>477</v>
      </c>
      <c r="O17" s="3"/>
      <c r="P17" s="7">
        <v>101</v>
      </c>
      <c r="Q17" s="10">
        <v>1</v>
      </c>
      <c r="R17" s="10">
        <v>4</v>
      </c>
      <c r="S17" s="10">
        <f>SUM(Q17:R17)</f>
        <v>5</v>
      </c>
      <c r="U17" s="4" t="s">
        <v>16</v>
      </c>
      <c r="V17" s="15">
        <f>SUM(L39,Q9,Q15,Q21,Q27,Q33,Q39)</f>
        <v>466</v>
      </c>
      <c r="W17" s="15">
        <f>SUM(M39,R9,R15,R21,R27,R33,R39)</f>
        <v>1054</v>
      </c>
      <c r="X17" s="18">
        <f t="shared" si="0"/>
        <v>1520</v>
      </c>
      <c r="Z17" s="6"/>
      <c r="AA17" s="28"/>
      <c r="AB17" s="28"/>
      <c r="AC17" s="32"/>
    </row>
    <row r="18" spans="1:29" ht="15" customHeight="1" x14ac:dyDescent="0.15">
      <c r="A18" s="7">
        <v>12</v>
      </c>
      <c r="B18" s="10">
        <v>141</v>
      </c>
      <c r="C18" s="10">
        <v>103</v>
      </c>
      <c r="D18" s="10">
        <f>SUM(B18:C18)</f>
        <v>244</v>
      </c>
      <c r="E18" s="3"/>
      <c r="F18" s="7">
        <v>42</v>
      </c>
      <c r="G18" s="10">
        <v>104</v>
      </c>
      <c r="H18" s="10">
        <v>125</v>
      </c>
      <c r="I18" s="10">
        <f>SUM(G18:H18)</f>
        <v>229</v>
      </c>
      <c r="J18" s="3"/>
      <c r="K18" s="7">
        <v>72</v>
      </c>
      <c r="L18" s="10">
        <v>218</v>
      </c>
      <c r="M18" s="10">
        <v>297</v>
      </c>
      <c r="N18" s="13">
        <f>SUM(L18:M18)</f>
        <v>515</v>
      </c>
      <c r="O18" s="3"/>
      <c r="P18" s="7">
        <v>102</v>
      </c>
      <c r="Q18" s="10">
        <v>0</v>
      </c>
      <c r="R18" s="10">
        <v>6</v>
      </c>
      <c r="S18" s="10">
        <f>SUM(Q18:R18)</f>
        <v>6</v>
      </c>
      <c r="U18" s="4" t="s">
        <v>17</v>
      </c>
      <c r="V18" s="15">
        <f>SUM(Q9,Q15,Q21,Q27,Q33,Q39)</f>
        <v>153</v>
      </c>
      <c r="W18" s="15">
        <f>SUM(R9,R15,R21,R27,R33,R39)</f>
        <v>425</v>
      </c>
      <c r="X18" s="18">
        <f t="shared" si="0"/>
        <v>578</v>
      </c>
      <c r="Z18" s="6" t="s">
        <v>29</v>
      </c>
    </row>
    <row r="19" spans="1:29" ht="15" customHeight="1" x14ac:dyDescent="0.15">
      <c r="A19" s="7">
        <v>13</v>
      </c>
      <c r="B19" s="10">
        <v>101</v>
      </c>
      <c r="C19" s="10">
        <v>98</v>
      </c>
      <c r="D19" s="10">
        <f>SUM(B19:C19)</f>
        <v>199</v>
      </c>
      <c r="E19" s="3"/>
      <c r="F19" s="7">
        <v>43</v>
      </c>
      <c r="G19" s="10">
        <v>133</v>
      </c>
      <c r="H19" s="10">
        <v>125</v>
      </c>
      <c r="I19" s="10">
        <f>SUM(G19:H19)</f>
        <v>258</v>
      </c>
      <c r="J19" s="3"/>
      <c r="K19" s="7">
        <v>73</v>
      </c>
      <c r="L19" s="10">
        <v>239</v>
      </c>
      <c r="M19" s="10">
        <v>283</v>
      </c>
      <c r="N19" s="10">
        <f>SUM(L19:M19)</f>
        <v>522</v>
      </c>
      <c r="O19" s="3"/>
      <c r="P19" s="7">
        <v>103</v>
      </c>
      <c r="Q19" s="10">
        <v>0</v>
      </c>
      <c r="R19" s="10">
        <v>0</v>
      </c>
      <c r="S19" s="10">
        <f>SUM(Q19:R19)</f>
        <v>0</v>
      </c>
      <c r="U19" s="4" t="s">
        <v>18</v>
      </c>
      <c r="V19" s="15">
        <f>SUM(Q15,Q21,Q27,Q33,Q39)</f>
        <v>33</v>
      </c>
      <c r="W19" s="15">
        <f>SUM(R15,R21,R27,R33,R39)</f>
        <v>101</v>
      </c>
      <c r="X19" s="18">
        <f t="shared" si="0"/>
        <v>134</v>
      </c>
      <c r="Z19" s="4" t="s">
        <v>21</v>
      </c>
      <c r="AA19" s="5" t="s">
        <v>22</v>
      </c>
      <c r="AB19" s="5" t="s">
        <v>23</v>
      </c>
      <c r="AC19" s="5" t="s">
        <v>24</v>
      </c>
    </row>
    <row r="20" spans="1:29" ht="15" customHeight="1" x14ac:dyDescent="0.15">
      <c r="A20" s="7">
        <v>14</v>
      </c>
      <c r="B20" s="10">
        <v>125</v>
      </c>
      <c r="C20" s="10">
        <v>109</v>
      </c>
      <c r="D20" s="10">
        <f>SUM(B20:C20)</f>
        <v>234</v>
      </c>
      <c r="E20" s="3"/>
      <c r="F20" s="7">
        <v>44</v>
      </c>
      <c r="G20" s="10">
        <v>123</v>
      </c>
      <c r="H20" s="10">
        <v>119</v>
      </c>
      <c r="I20" s="10">
        <f>SUM(G20:H20)</f>
        <v>242</v>
      </c>
      <c r="J20" s="3"/>
      <c r="K20" s="7">
        <v>74</v>
      </c>
      <c r="L20" s="10">
        <v>226</v>
      </c>
      <c r="M20" s="10">
        <v>296</v>
      </c>
      <c r="N20" s="10">
        <f>SUM(L20:M20)</f>
        <v>522</v>
      </c>
      <c r="O20" s="3"/>
      <c r="P20" s="7">
        <v>104</v>
      </c>
      <c r="Q20" s="10">
        <v>0</v>
      </c>
      <c r="R20" s="10">
        <v>1</v>
      </c>
      <c r="S20" s="10">
        <f>SUM(Q20:R20)</f>
        <v>1</v>
      </c>
      <c r="U20" s="4" t="s">
        <v>19</v>
      </c>
      <c r="V20" s="15">
        <f>SUM(Q21,Q27,Q33,Q39)</f>
        <v>1</v>
      </c>
      <c r="W20" s="15">
        <f>SUM(R21,R27,R33,R39)</f>
        <v>15</v>
      </c>
      <c r="X20" s="18">
        <f t="shared" si="0"/>
        <v>16</v>
      </c>
      <c r="Z20" s="4" t="s">
        <v>25</v>
      </c>
      <c r="AA20" s="10">
        <v>252</v>
      </c>
      <c r="AB20" s="10">
        <v>248</v>
      </c>
      <c r="AC20" s="10">
        <f>SUM(AA20:AB20)</f>
        <v>500</v>
      </c>
    </row>
    <row r="21" spans="1:29" ht="15" customHeight="1" x14ac:dyDescent="0.15">
      <c r="A21" s="7"/>
      <c r="B21" s="11">
        <f>SUM(B16:B20)</f>
        <v>575</v>
      </c>
      <c r="C21" s="11">
        <f>SUM(C16:C20)</f>
        <v>497</v>
      </c>
      <c r="D21" s="11">
        <f>SUM(D16:D20)</f>
        <v>1072</v>
      </c>
      <c r="E21" s="3"/>
      <c r="F21" s="7"/>
      <c r="G21" s="11">
        <f>SUM(G16:G20)</f>
        <v>550</v>
      </c>
      <c r="H21" s="11">
        <f>SUM(H16:H20)</f>
        <v>552</v>
      </c>
      <c r="I21" s="11">
        <f>SUM(I16:I20)</f>
        <v>1102</v>
      </c>
      <c r="J21" s="3"/>
      <c r="K21" s="7"/>
      <c r="L21" s="12">
        <f>SUM(L16:L20)</f>
        <v>1079</v>
      </c>
      <c r="M21" s="12">
        <f>SUM(M16:M20)</f>
        <v>1408</v>
      </c>
      <c r="N21" s="12">
        <f>SUM(N16:N20)</f>
        <v>2487</v>
      </c>
      <c r="O21" s="24"/>
      <c r="P21" s="7"/>
      <c r="Q21" s="11">
        <f>SUM(Q16:Q20)</f>
        <v>1</v>
      </c>
      <c r="R21" s="11">
        <f>SUM(R16:R20)</f>
        <v>13</v>
      </c>
      <c r="S21" s="11">
        <f>SUM(S16:S20)</f>
        <v>14</v>
      </c>
      <c r="Z21" s="26" t="s">
        <v>26</v>
      </c>
      <c r="AA21" s="10">
        <v>1345</v>
      </c>
      <c r="AB21" s="10">
        <v>1228</v>
      </c>
      <c r="AC21" s="10">
        <f>SUM(AA21:AB21)</f>
        <v>2573</v>
      </c>
    </row>
    <row r="22" spans="1:29" ht="15" customHeight="1" x14ac:dyDescent="0.15">
      <c r="A22" s="7">
        <v>15</v>
      </c>
      <c r="B22" s="10">
        <v>148</v>
      </c>
      <c r="C22" s="10">
        <v>110</v>
      </c>
      <c r="D22" s="10">
        <f>SUM(B22:C22)</f>
        <v>258</v>
      </c>
      <c r="E22" s="3"/>
      <c r="F22" s="7">
        <v>45</v>
      </c>
      <c r="G22" s="10">
        <v>147</v>
      </c>
      <c r="H22" s="10">
        <v>158</v>
      </c>
      <c r="I22" s="10">
        <f>SUM(G22:H22)</f>
        <v>305</v>
      </c>
      <c r="J22" s="3"/>
      <c r="K22" s="7">
        <v>75</v>
      </c>
      <c r="L22" s="10">
        <v>212</v>
      </c>
      <c r="M22" s="10">
        <v>308</v>
      </c>
      <c r="N22" s="10">
        <f>SUM(L22:M22)</f>
        <v>520</v>
      </c>
      <c r="O22" s="3"/>
      <c r="P22" s="7">
        <v>105</v>
      </c>
      <c r="Q22" s="10">
        <v>0</v>
      </c>
      <c r="R22" s="10">
        <v>0</v>
      </c>
      <c r="S22" s="10">
        <f>SUM(Q22:R22)</f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38</v>
      </c>
      <c r="AA22" s="10">
        <v>685</v>
      </c>
      <c r="AB22" s="10">
        <v>983</v>
      </c>
      <c r="AC22" s="10">
        <f>SUM(AA22:AB22)</f>
        <v>1668</v>
      </c>
    </row>
    <row r="23" spans="1:29" ht="15" customHeight="1" x14ac:dyDescent="0.15">
      <c r="A23" s="7">
        <v>16</v>
      </c>
      <c r="B23" s="10">
        <v>122</v>
      </c>
      <c r="C23" s="10">
        <v>93</v>
      </c>
      <c r="D23" s="10">
        <f>SUM(B23:C23)</f>
        <v>215</v>
      </c>
      <c r="E23" s="3"/>
      <c r="F23" s="7">
        <v>46</v>
      </c>
      <c r="G23" s="10">
        <v>149</v>
      </c>
      <c r="H23" s="10">
        <v>153</v>
      </c>
      <c r="I23" s="10">
        <f>SUM(G23:H23)</f>
        <v>302</v>
      </c>
      <c r="J23" s="3"/>
      <c r="K23" s="7">
        <v>76</v>
      </c>
      <c r="L23" s="10">
        <v>217</v>
      </c>
      <c r="M23" s="10">
        <v>268</v>
      </c>
      <c r="N23" s="10">
        <f>SUM(L23:M23)</f>
        <v>485</v>
      </c>
      <c r="O23" s="3"/>
      <c r="P23" s="7">
        <v>106</v>
      </c>
      <c r="Q23" s="10">
        <v>0</v>
      </c>
      <c r="R23" s="10">
        <v>1</v>
      </c>
      <c r="S23" s="10">
        <f>SUM(Q23:R23)</f>
        <v>1</v>
      </c>
      <c r="U23" s="4" t="s">
        <v>4</v>
      </c>
      <c r="V23" s="19">
        <f>V4/$V$8*100</f>
        <v>10.913785010170553</v>
      </c>
      <c r="W23" s="19">
        <f>W4/$W$8*100</f>
        <v>9.0927849233097184</v>
      </c>
      <c r="X23" s="19">
        <f>X4/$X$8*100</f>
        <v>9.9447311591815808</v>
      </c>
      <c r="Z23" s="9" t="s">
        <v>24</v>
      </c>
      <c r="AA23" s="11">
        <f>SUM(AA20:AA22)</f>
        <v>2282</v>
      </c>
      <c r="AB23" s="11">
        <f>SUM(AB20:AB22)</f>
        <v>2459</v>
      </c>
      <c r="AC23" s="11">
        <f>SUM(AC20:AC22)</f>
        <v>4741</v>
      </c>
    </row>
    <row r="24" spans="1:29" ht="15" customHeight="1" x14ac:dyDescent="0.15">
      <c r="A24" s="7">
        <v>17</v>
      </c>
      <c r="B24" s="10">
        <v>158</v>
      </c>
      <c r="C24" s="10">
        <v>140</v>
      </c>
      <c r="D24" s="10">
        <f>SUM(B24:C24)</f>
        <v>298</v>
      </c>
      <c r="E24" s="3"/>
      <c r="F24" s="7">
        <v>47</v>
      </c>
      <c r="G24" s="10">
        <v>181</v>
      </c>
      <c r="H24" s="10">
        <v>170</v>
      </c>
      <c r="I24" s="10">
        <f>SUM(G24:H24)</f>
        <v>351</v>
      </c>
      <c r="J24" s="3"/>
      <c r="K24" s="7">
        <v>77</v>
      </c>
      <c r="L24" s="10">
        <v>204</v>
      </c>
      <c r="M24" s="10">
        <v>264</v>
      </c>
      <c r="N24" s="10">
        <f>SUM(L24:M24)</f>
        <v>468</v>
      </c>
      <c r="O24" s="3"/>
      <c r="P24" s="7">
        <v>107</v>
      </c>
      <c r="Q24" s="10">
        <v>0</v>
      </c>
      <c r="R24" s="10">
        <v>0</v>
      </c>
      <c r="S24" s="10">
        <f>SUM(Q24:R24)</f>
        <v>0</v>
      </c>
      <c r="U24" s="4" t="s">
        <v>5</v>
      </c>
      <c r="V24" s="19">
        <f>V5/$V$8*100</f>
        <v>56.876858081677362</v>
      </c>
      <c r="W24" s="19">
        <f>W5/$W$8*100</f>
        <v>48.971731205722541</v>
      </c>
      <c r="X24" s="19">
        <f>X5/$X$8*100</f>
        <v>52.670107243512319</v>
      </c>
      <c r="Z24" s="6"/>
      <c r="AA24" s="28"/>
      <c r="AB24" s="31"/>
      <c r="AC24" s="31"/>
    </row>
    <row r="25" spans="1:29" ht="15" customHeight="1" x14ac:dyDescent="0.15">
      <c r="A25" s="7">
        <v>18</v>
      </c>
      <c r="B25" s="10">
        <v>117</v>
      </c>
      <c r="C25" s="10">
        <v>120</v>
      </c>
      <c r="D25" s="10">
        <f>SUM(B25:C25)</f>
        <v>237</v>
      </c>
      <c r="E25" s="3"/>
      <c r="F25" s="7">
        <v>48</v>
      </c>
      <c r="G25" s="10">
        <v>151</v>
      </c>
      <c r="H25" s="10">
        <v>167</v>
      </c>
      <c r="I25" s="10">
        <f>SUM(G25:H25)</f>
        <v>318</v>
      </c>
      <c r="J25" s="3"/>
      <c r="K25" s="7">
        <v>78</v>
      </c>
      <c r="L25" s="10">
        <v>199</v>
      </c>
      <c r="M25" s="10">
        <v>263</v>
      </c>
      <c r="N25" s="10">
        <f>SUM(L25:M25)</f>
        <v>462</v>
      </c>
      <c r="O25" s="3"/>
      <c r="P25" s="7">
        <v>108</v>
      </c>
      <c r="Q25" s="10">
        <v>0</v>
      </c>
      <c r="R25" s="10">
        <v>1</v>
      </c>
      <c r="S25" s="10">
        <f>SUM(Q25:R25)</f>
        <v>1</v>
      </c>
      <c r="U25" s="8" t="s">
        <v>6</v>
      </c>
      <c r="V25" s="19">
        <f>V6/$V$8*100</f>
        <v>15.787826631200124</v>
      </c>
      <c r="W25" s="19">
        <f>W6/$W$8*100</f>
        <v>17.759130614210054</v>
      </c>
      <c r="X25" s="19">
        <f>X6/$X$8*100</f>
        <v>16.836865414882325</v>
      </c>
      <c r="Z25" s="6" t="s">
        <v>30</v>
      </c>
    </row>
    <row r="26" spans="1:29" ht="15" customHeight="1" x14ac:dyDescent="0.15">
      <c r="A26" s="7">
        <v>19</v>
      </c>
      <c r="B26" s="10">
        <v>102</v>
      </c>
      <c r="C26" s="10">
        <v>133</v>
      </c>
      <c r="D26" s="10">
        <f>SUM(B26:C26)</f>
        <v>235</v>
      </c>
      <c r="E26" s="3"/>
      <c r="F26" s="7">
        <v>49</v>
      </c>
      <c r="G26" s="10">
        <v>178</v>
      </c>
      <c r="H26" s="10">
        <v>162</v>
      </c>
      <c r="I26" s="10">
        <f>SUM(G26:H26)</f>
        <v>340</v>
      </c>
      <c r="J26" s="3"/>
      <c r="K26" s="7">
        <v>79</v>
      </c>
      <c r="L26" s="10">
        <v>171</v>
      </c>
      <c r="M26" s="10">
        <v>240</v>
      </c>
      <c r="N26" s="10">
        <f>SUM(L26:M26)</f>
        <v>411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16.421530276951966</v>
      </c>
      <c r="W26" s="19">
        <f>W7/$W$8*100</f>
        <v>24.176353256757686</v>
      </c>
      <c r="X26" s="19">
        <f>X7/$X$8*100</f>
        <v>20.548296182423776</v>
      </c>
      <c r="Z26" s="4" t="s">
        <v>21</v>
      </c>
      <c r="AA26" s="5" t="s">
        <v>22</v>
      </c>
      <c r="AB26" s="5" t="s">
        <v>23</v>
      </c>
      <c r="AC26" s="5" t="s">
        <v>24</v>
      </c>
    </row>
    <row r="27" spans="1:29" ht="15" customHeight="1" x14ac:dyDescent="0.15">
      <c r="A27" s="7"/>
      <c r="B27" s="11">
        <f>SUM(B22:B26)</f>
        <v>647</v>
      </c>
      <c r="C27" s="11">
        <f>SUM(C22:C26)</f>
        <v>596</v>
      </c>
      <c r="D27" s="11">
        <f>SUM(D22:D26)</f>
        <v>1243</v>
      </c>
      <c r="E27" s="3"/>
      <c r="F27" s="7"/>
      <c r="G27" s="11">
        <f>SUM(G22:G26)</f>
        <v>806</v>
      </c>
      <c r="H27" s="11">
        <f>SUM(H22:H26)</f>
        <v>810</v>
      </c>
      <c r="I27" s="11">
        <f>SUM(I22:I26)</f>
        <v>1616</v>
      </c>
      <c r="J27" s="3"/>
      <c r="K27" s="7"/>
      <c r="L27" s="11">
        <f>SUM(L22:L26)</f>
        <v>1003</v>
      </c>
      <c r="M27" s="11">
        <f>SUM(M22:M26)</f>
        <v>1343</v>
      </c>
      <c r="N27" s="11">
        <f>SUM(N22:N26)</f>
        <v>2346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4" t="s">
        <v>25</v>
      </c>
      <c r="AA27" s="10">
        <v>146</v>
      </c>
      <c r="AB27" s="10">
        <v>125</v>
      </c>
      <c r="AC27" s="10">
        <f>SUM(AA27:AB27)</f>
        <v>271</v>
      </c>
    </row>
    <row r="28" spans="1:29" ht="15" customHeight="1" x14ac:dyDescent="0.15">
      <c r="A28" s="7">
        <v>20</v>
      </c>
      <c r="B28" s="10">
        <v>110</v>
      </c>
      <c r="C28" s="10">
        <v>123</v>
      </c>
      <c r="D28" s="10">
        <f>SUM(B28:C28)</f>
        <v>233</v>
      </c>
      <c r="E28" s="3"/>
      <c r="F28" s="7">
        <v>50</v>
      </c>
      <c r="G28" s="10">
        <v>176</v>
      </c>
      <c r="H28" s="10">
        <v>187</v>
      </c>
      <c r="I28" s="10">
        <f>SUM(G28:H28)</f>
        <v>363</v>
      </c>
      <c r="J28" s="3"/>
      <c r="K28" s="7">
        <v>80</v>
      </c>
      <c r="L28" s="10">
        <v>169</v>
      </c>
      <c r="M28" s="10">
        <v>279</v>
      </c>
      <c r="N28" s="10">
        <f>SUM(L28:M28)</f>
        <v>448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34.290408386793928</v>
      </c>
      <c r="W28" s="19">
        <f t="shared" ref="W28:W39" si="2">W9/$W$8*100</f>
        <v>30.043331728454504</v>
      </c>
      <c r="X28" s="19">
        <f t="shared" ref="X28:X39" si="3">X9/$X$8*100</f>
        <v>32.030306357746788</v>
      </c>
      <c r="Z28" s="26" t="s">
        <v>26</v>
      </c>
      <c r="AA28" s="10">
        <v>741</v>
      </c>
      <c r="AB28" s="10">
        <v>672</v>
      </c>
      <c r="AC28" s="10">
        <f>SUM(AA28:AB28)</f>
        <v>1413</v>
      </c>
    </row>
    <row r="29" spans="1:29" ht="15" customHeight="1" x14ac:dyDescent="0.15">
      <c r="A29" s="7">
        <v>21</v>
      </c>
      <c r="B29" s="10">
        <v>128</v>
      </c>
      <c r="C29" s="10">
        <v>122</v>
      </c>
      <c r="D29" s="10">
        <f>SUM(B29:C29)</f>
        <v>250</v>
      </c>
      <c r="E29" s="3"/>
      <c r="F29" s="7">
        <v>51</v>
      </c>
      <c r="G29" s="10">
        <v>187</v>
      </c>
      <c r="H29" s="10">
        <v>179</v>
      </c>
      <c r="I29" s="10">
        <f>SUM(G29:H29)</f>
        <v>366</v>
      </c>
      <c r="J29" s="3"/>
      <c r="K29" s="7">
        <v>81</v>
      </c>
      <c r="L29" s="10">
        <v>154</v>
      </c>
      <c r="M29" s="10">
        <v>255</v>
      </c>
      <c r="N29" s="10">
        <f>SUM(L29:M29)</f>
        <v>409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66.499765294946016</v>
      </c>
      <c r="W29" s="19">
        <f t="shared" si="2"/>
        <v>71.978815599422248</v>
      </c>
      <c r="X29" s="19">
        <f t="shared" si="3"/>
        <v>69.41546795505289</v>
      </c>
      <c r="Z29" s="4" t="s">
        <v>31</v>
      </c>
      <c r="AA29" s="10">
        <v>443</v>
      </c>
      <c r="AB29" s="10">
        <v>634</v>
      </c>
      <c r="AC29" s="10">
        <f>SUM(AA29:AB29)</f>
        <v>1077</v>
      </c>
    </row>
    <row r="30" spans="1:29" ht="15" customHeight="1" x14ac:dyDescent="0.15">
      <c r="A30" s="7">
        <v>22</v>
      </c>
      <c r="B30" s="10">
        <v>124</v>
      </c>
      <c r="C30" s="10">
        <v>122</v>
      </c>
      <c r="D30" s="10">
        <f>SUM(B30:C30)</f>
        <v>246</v>
      </c>
      <c r="E30" s="3"/>
      <c r="F30" s="7">
        <v>52</v>
      </c>
      <c r="G30" s="10">
        <v>208</v>
      </c>
      <c r="H30" s="10">
        <v>169</v>
      </c>
      <c r="I30" s="10">
        <f>SUM(G30:H30)</f>
        <v>377</v>
      </c>
      <c r="J30" s="3"/>
      <c r="K30" s="7">
        <v>82</v>
      </c>
      <c r="L30" s="10">
        <v>118</v>
      </c>
      <c r="M30" s="10">
        <v>213</v>
      </c>
      <c r="N30" s="10">
        <f>SUM(L30:M30)</f>
        <v>331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55.891096854952274</v>
      </c>
      <c r="W30" s="19">
        <f t="shared" si="2"/>
        <v>62.610908590687117</v>
      </c>
      <c r="X30" s="19">
        <f t="shared" si="3"/>
        <v>59.467076607737631</v>
      </c>
      <c r="Z30" s="9" t="s">
        <v>24</v>
      </c>
      <c r="AA30" s="11">
        <f>SUM(AA27:AA29)</f>
        <v>1330</v>
      </c>
      <c r="AB30" s="11">
        <f>SUM(AB27:AB29)</f>
        <v>1431</v>
      </c>
      <c r="AC30" s="11">
        <f>SUM(AC27:AC29)</f>
        <v>2761</v>
      </c>
    </row>
    <row r="31" spans="1:29" ht="15" customHeight="1" x14ac:dyDescent="0.15">
      <c r="A31" s="7">
        <v>23</v>
      </c>
      <c r="B31" s="10">
        <v>104</v>
      </c>
      <c r="C31" s="10">
        <v>110</v>
      </c>
      <c r="D31" s="10">
        <f>SUM(B31:C31)</f>
        <v>214</v>
      </c>
      <c r="E31" s="3"/>
      <c r="F31" s="7">
        <v>53</v>
      </c>
      <c r="G31" s="10">
        <v>223</v>
      </c>
      <c r="H31" s="10">
        <v>204</v>
      </c>
      <c r="I31" s="10">
        <f>SUM(G31:H31)</f>
        <v>427</v>
      </c>
      <c r="J31" s="3"/>
      <c r="K31" s="7">
        <v>83</v>
      </c>
      <c r="L31" s="10">
        <v>101</v>
      </c>
      <c r="M31" s="10">
        <v>195</v>
      </c>
      <c r="N31" s="10">
        <f>SUM(L31:M31)</f>
        <v>296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37.857925207322793</v>
      </c>
      <c r="W31" s="19">
        <f t="shared" si="2"/>
        <v>48.270169887887747</v>
      </c>
      <c r="X31" s="19">
        <f t="shared" si="3"/>
        <v>43.398850700926026</v>
      </c>
      <c r="Z31" s="6"/>
      <c r="AA31" s="28"/>
      <c r="AB31" s="31"/>
      <c r="AC31" s="31"/>
    </row>
    <row r="32" spans="1:29" ht="15" customHeight="1" x14ac:dyDescent="0.15">
      <c r="A32" s="7">
        <v>24</v>
      </c>
      <c r="B32" s="10">
        <v>106</v>
      </c>
      <c r="C32" s="10">
        <v>111</v>
      </c>
      <c r="D32" s="10">
        <f>SUM(B32:C32)</f>
        <v>217</v>
      </c>
      <c r="E32" s="3"/>
      <c r="F32" s="7">
        <v>54</v>
      </c>
      <c r="G32" s="10">
        <v>214</v>
      </c>
      <c r="H32" s="10">
        <v>204</v>
      </c>
      <c r="I32" s="10">
        <f>SUM(G32:H32)</f>
        <v>418</v>
      </c>
      <c r="J32" s="3"/>
      <c r="K32" s="7">
        <v>84</v>
      </c>
      <c r="L32" s="10">
        <v>88</v>
      </c>
      <c r="M32" s="10">
        <v>176</v>
      </c>
      <c r="N32" s="10">
        <f>SUM(L32:M32)</f>
        <v>264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32.209356908152088</v>
      </c>
      <c r="W32" s="20">
        <f t="shared" si="2"/>
        <v>41.935483870967744</v>
      </c>
      <c r="X32" s="20">
        <f t="shared" si="3"/>
        <v>37.385161597306102</v>
      </c>
      <c r="Z32" s="6"/>
    </row>
    <row r="33" spans="1:29" ht="15" customHeight="1" x14ac:dyDescent="0.15">
      <c r="A33" s="7"/>
      <c r="B33" s="11">
        <f>SUM(B28:B32)</f>
        <v>572</v>
      </c>
      <c r="C33" s="11">
        <f>SUM(C28:C32)</f>
        <v>588</v>
      </c>
      <c r="D33" s="11">
        <f>SUM(D28:D32)</f>
        <v>1160</v>
      </c>
      <c r="E33" s="3"/>
      <c r="F33" s="7"/>
      <c r="G33" s="11">
        <f>SUM(G28:G32)</f>
        <v>1008</v>
      </c>
      <c r="H33" s="11">
        <f>SUM(H28:H32)</f>
        <v>943</v>
      </c>
      <c r="I33" s="11">
        <f>SUM(I28:I32)</f>
        <v>1951</v>
      </c>
      <c r="J33" s="3"/>
      <c r="K33" s="7"/>
      <c r="L33" s="11">
        <f>SUM(L28:L32)</f>
        <v>630</v>
      </c>
      <c r="M33" s="11">
        <f>SUM(M28:M32)</f>
        <v>1118</v>
      </c>
      <c r="N33" s="11">
        <f>SUM(N28:N32)</f>
        <v>1748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24.863088718510408</v>
      </c>
      <c r="W33" s="19">
        <f t="shared" si="2"/>
        <v>33.860650663732031</v>
      </c>
      <c r="X33" s="19">
        <f t="shared" si="3"/>
        <v>29.651184070861241</v>
      </c>
      <c r="Z33" s="6" t="s">
        <v>3</v>
      </c>
    </row>
    <row r="34" spans="1:29" ht="15" customHeight="1" x14ac:dyDescent="0.15">
      <c r="A34" s="7">
        <v>25</v>
      </c>
      <c r="B34" s="10">
        <v>112</v>
      </c>
      <c r="C34" s="10">
        <v>102</v>
      </c>
      <c r="D34" s="10">
        <f>SUM(B34:C34)</f>
        <v>214</v>
      </c>
      <c r="E34" s="3"/>
      <c r="F34" s="7">
        <v>55</v>
      </c>
      <c r="G34" s="10">
        <v>251</v>
      </c>
      <c r="H34" s="10">
        <v>193</v>
      </c>
      <c r="I34" s="10">
        <f>SUM(G34:H34)</f>
        <v>444</v>
      </c>
      <c r="J34" s="3"/>
      <c r="K34" s="7">
        <v>85</v>
      </c>
      <c r="L34" s="10">
        <v>91</v>
      </c>
      <c r="M34" s="10">
        <v>168</v>
      </c>
      <c r="N34" s="10">
        <f>SUM(L34:M34)</f>
        <v>259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16.421530276951966</v>
      </c>
      <c r="W34" s="19">
        <f t="shared" si="2"/>
        <v>24.176353256757686</v>
      </c>
      <c r="X34" s="19">
        <f t="shared" si="3"/>
        <v>20.548296182423776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119</v>
      </c>
      <c r="C35" s="10">
        <v>102</v>
      </c>
      <c r="D35" s="10">
        <f>SUM(B35:C35)</f>
        <v>221</v>
      </c>
      <c r="E35" s="3"/>
      <c r="F35" s="7">
        <v>56</v>
      </c>
      <c r="G35" s="10">
        <v>264</v>
      </c>
      <c r="H35" s="10">
        <v>223</v>
      </c>
      <c r="I35" s="10">
        <f>SUM(G35:H35)</f>
        <v>487</v>
      </c>
      <c r="J35" s="3"/>
      <c r="K35" s="7">
        <v>86</v>
      </c>
      <c r="L35" s="10">
        <v>78</v>
      </c>
      <c r="M35" s="10">
        <v>148</v>
      </c>
      <c r="N35" s="10">
        <f>SUM(L35:M35)</f>
        <v>226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8.5745579721483338</v>
      </c>
      <c r="W35" s="19">
        <f t="shared" si="2"/>
        <v>14.93912923859963</v>
      </c>
      <c r="X35" s="19">
        <f t="shared" si="3"/>
        <v>11.961494820833792</v>
      </c>
      <c r="Z35" s="4" t="s">
        <v>25</v>
      </c>
      <c r="AA35" s="10">
        <f t="shared" ref="AA35:AB37" si="4">SUM(AA6,AA13,AA20,AA27)</f>
        <v>1395</v>
      </c>
      <c r="AB35" s="10">
        <f t="shared" si="4"/>
        <v>1322</v>
      </c>
      <c r="AC35" s="10">
        <f>SUM(AA35:AB35)</f>
        <v>2717</v>
      </c>
    </row>
    <row r="36" spans="1:29" ht="15" customHeight="1" x14ac:dyDescent="0.15">
      <c r="A36" s="7">
        <v>27</v>
      </c>
      <c r="B36" s="10">
        <v>115</v>
      </c>
      <c r="C36" s="10">
        <v>105</v>
      </c>
      <c r="D36" s="10">
        <f>SUM(B36:C36)</f>
        <v>220</v>
      </c>
      <c r="E36" s="3"/>
      <c r="F36" s="7">
        <v>57</v>
      </c>
      <c r="G36" s="10">
        <v>279</v>
      </c>
      <c r="H36" s="10">
        <v>266</v>
      </c>
      <c r="I36" s="10">
        <f>SUM(G36:H36)</f>
        <v>545</v>
      </c>
      <c r="J36" s="3"/>
      <c r="K36" s="7">
        <v>87</v>
      </c>
      <c r="L36" s="10">
        <v>53</v>
      </c>
      <c r="M36" s="10">
        <v>107</v>
      </c>
      <c r="N36" s="10">
        <f>SUM(L36:M36)</f>
        <v>160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3.6457518385229233</v>
      </c>
      <c r="W36" s="19">
        <f t="shared" si="2"/>
        <v>7.249466950959488</v>
      </c>
      <c r="X36" s="19">
        <f t="shared" si="3"/>
        <v>5.5634859631785067</v>
      </c>
      <c r="Z36" s="26" t="s">
        <v>26</v>
      </c>
      <c r="AA36" s="10">
        <f t="shared" si="4"/>
        <v>7270</v>
      </c>
      <c r="AB36" s="10">
        <f t="shared" si="4"/>
        <v>7120</v>
      </c>
      <c r="AC36" s="13">
        <f>SUM(AA36:AB36)</f>
        <v>14390</v>
      </c>
    </row>
    <row r="37" spans="1:29" ht="15" customHeight="1" x14ac:dyDescent="0.15">
      <c r="A37" s="7">
        <v>28</v>
      </c>
      <c r="B37" s="10">
        <v>128</v>
      </c>
      <c r="C37" s="10">
        <v>114</v>
      </c>
      <c r="D37" s="10">
        <f>SUM(B37:C37)</f>
        <v>242</v>
      </c>
      <c r="E37" s="3"/>
      <c r="F37" s="7">
        <v>58</v>
      </c>
      <c r="G37" s="10">
        <v>265</v>
      </c>
      <c r="H37" s="10">
        <v>250</v>
      </c>
      <c r="I37" s="10">
        <f>SUM(G37:H37)</f>
        <v>515</v>
      </c>
      <c r="J37" s="3"/>
      <c r="K37" s="7">
        <v>88</v>
      </c>
      <c r="L37" s="10">
        <v>46</v>
      </c>
      <c r="M37" s="10">
        <v>115</v>
      </c>
      <c r="N37" s="10">
        <f>SUM(L37:M37)</f>
        <v>161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1.1969957753090283</v>
      </c>
      <c r="W37" s="19">
        <f t="shared" si="2"/>
        <v>2.923172157644955</v>
      </c>
      <c r="X37" s="19">
        <f t="shared" si="3"/>
        <v>2.1155887412613006</v>
      </c>
      <c r="Z37" s="4" t="s">
        <v>31</v>
      </c>
      <c r="AA37" s="10">
        <f t="shared" si="4"/>
        <v>4117</v>
      </c>
      <c r="AB37" s="10">
        <f t="shared" si="4"/>
        <v>6097</v>
      </c>
      <c r="AC37" s="13">
        <f>SUM(AA37:AB37)</f>
        <v>10214</v>
      </c>
    </row>
    <row r="38" spans="1:29" ht="15" customHeight="1" x14ac:dyDescent="0.15">
      <c r="A38" s="7">
        <v>29</v>
      </c>
      <c r="B38" s="10">
        <v>117</v>
      </c>
      <c r="C38" s="10">
        <v>91</v>
      </c>
      <c r="D38" s="10">
        <f>SUM(B38:C38)</f>
        <v>208</v>
      </c>
      <c r="E38" s="3"/>
      <c r="F38" s="7">
        <v>59</v>
      </c>
      <c r="G38" s="10">
        <v>238</v>
      </c>
      <c r="H38" s="10">
        <v>210</v>
      </c>
      <c r="I38" s="10">
        <f>SUM(G38:H38)</f>
        <v>448</v>
      </c>
      <c r="J38" s="3"/>
      <c r="K38" s="7">
        <v>89</v>
      </c>
      <c r="L38" s="10">
        <v>45</v>
      </c>
      <c r="M38" s="10">
        <v>91</v>
      </c>
      <c r="N38" s="10">
        <f>SUM(L38:M38)</f>
        <v>136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0.25817555938037867</v>
      </c>
      <c r="W38" s="19">
        <f t="shared" si="2"/>
        <v>0.69468326569915406</v>
      </c>
      <c r="X38" s="19">
        <f t="shared" si="3"/>
        <v>0.49046520991178943</v>
      </c>
      <c r="Z38" s="9" t="s">
        <v>24</v>
      </c>
      <c r="AA38" s="11">
        <f>SUM(AA35:AA37)</f>
        <v>12782</v>
      </c>
      <c r="AB38" s="11">
        <f>SUM(AB35:AB37)</f>
        <v>14539</v>
      </c>
      <c r="AC38" s="11">
        <f>SUM(AC35:AC37)</f>
        <v>27321</v>
      </c>
    </row>
    <row r="39" spans="1:29" ht="15" customHeight="1" x14ac:dyDescent="0.15">
      <c r="A39" s="7"/>
      <c r="B39" s="11">
        <f>SUM(B34:B38)</f>
        <v>591</v>
      </c>
      <c r="C39" s="11">
        <f>SUM(C34:C38)</f>
        <v>514</v>
      </c>
      <c r="D39" s="11">
        <f>SUM(D34:D38)</f>
        <v>1105</v>
      </c>
      <c r="E39" s="3"/>
      <c r="F39" s="7"/>
      <c r="G39" s="11">
        <f>SUM(G34:G38)</f>
        <v>1297</v>
      </c>
      <c r="H39" s="11">
        <f>SUM(H34:H38)</f>
        <v>1142</v>
      </c>
      <c r="I39" s="11">
        <f>SUM(I34:I38)</f>
        <v>2439</v>
      </c>
      <c r="J39" s="3"/>
      <c r="K39" s="7"/>
      <c r="L39" s="11">
        <f>SUM(L34:L38)</f>
        <v>313</v>
      </c>
      <c r="M39" s="11">
        <f>SUM(M34:M38)</f>
        <v>629</v>
      </c>
      <c r="N39" s="11">
        <f>SUM(N34:N38)</f>
        <v>942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7.8235017994054135E-3</v>
      </c>
      <c r="W39" s="19">
        <f t="shared" si="2"/>
        <v>0.10317078203452783</v>
      </c>
      <c r="X39" s="19">
        <f t="shared" si="3"/>
        <v>5.856301013872113E-2</v>
      </c>
      <c r="AA39" s="31"/>
      <c r="AB39" s="31"/>
      <c r="AC39" s="31"/>
    </row>
    <row r="40" spans="1:29" x14ac:dyDescent="0.15">
      <c r="AA40" s="31"/>
      <c r="AB40" s="31"/>
      <c r="AC40" s="31"/>
    </row>
    <row r="41" spans="1:29" x14ac:dyDescent="0.15">
      <c r="AA41" s="31"/>
      <c r="AB41" s="31"/>
      <c r="AC41" s="31"/>
    </row>
    <row r="42" spans="1:29" x14ac:dyDescent="0.15">
      <c r="AA42" s="31"/>
      <c r="AB42" s="31"/>
      <c r="AC42" s="31"/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3"/>
  <printOptions horizontalCentered="1" verticalCentered="1"/>
  <pageMargins left="0.19685039370078741" right="0.19685039370078741" top="0.39370078740157483" bottom="0.39370078740157483" header="0.78740157480314965" footer="0.51181102362204722"/>
  <pageSetup paperSize="9" scale="79" orientation="landscape" r:id="rId1"/>
  <headerFooter alignWithMargins="0"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6" bestFit="1" customWidth="1"/>
    <col min="2" max="4" width="7" customWidth="1"/>
    <col min="5" max="5" width="0.875" customWidth="1"/>
    <col min="6" max="6" width="6" bestFit="1" customWidth="1"/>
    <col min="7" max="9" width="7" bestFit="1" customWidth="1"/>
    <col min="10" max="10" width="0.875" customWidth="1"/>
    <col min="11" max="11" width="6" bestFit="1" customWidth="1"/>
    <col min="12" max="14" width="7" customWidth="1"/>
    <col min="15" max="15" width="0.875" customWidth="1"/>
    <col min="16" max="16" width="6" bestFit="1" customWidth="1"/>
    <col min="17" max="19" width="6.75" customWidth="1"/>
    <col min="20" max="20" width="0.875" customWidth="1"/>
    <col min="21" max="21" width="11" bestFit="1" customWidth="1"/>
    <col min="22" max="22" width="8" customWidth="1"/>
    <col min="23" max="24" width="8" bestFit="1" customWidth="1"/>
    <col min="25" max="25" width="2.625" customWidth="1"/>
    <col min="26" max="26" width="10" bestFit="1" customWidth="1"/>
    <col min="27" max="29" width="8" bestFit="1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</row>
    <row r="4" spans="1:29" ht="15" customHeight="1" x14ac:dyDescent="0.15">
      <c r="A4" s="7">
        <v>0</v>
      </c>
      <c r="B4" s="10">
        <v>74</v>
      </c>
      <c r="C4" s="10">
        <v>79</v>
      </c>
      <c r="D4" s="10">
        <f>SUM(B4:C4)</f>
        <v>153</v>
      </c>
      <c r="E4" s="3"/>
      <c r="F4" s="7">
        <v>30</v>
      </c>
      <c r="G4" s="10">
        <v>114</v>
      </c>
      <c r="H4" s="10">
        <v>97</v>
      </c>
      <c r="I4" s="10">
        <f>SUM(G4:H4)</f>
        <v>211</v>
      </c>
      <c r="J4" s="3"/>
      <c r="K4" s="7">
        <v>60</v>
      </c>
      <c r="L4" s="10">
        <v>99</v>
      </c>
      <c r="M4" s="10">
        <v>119</v>
      </c>
      <c r="N4" s="10">
        <f>SUM(L4:M4)</f>
        <v>218</v>
      </c>
      <c r="O4" s="3"/>
      <c r="P4" s="7">
        <v>90</v>
      </c>
      <c r="Q4" s="10">
        <v>38</v>
      </c>
      <c r="R4" s="10">
        <v>92</v>
      </c>
      <c r="S4" s="10">
        <f>SUM(Q4:R4)</f>
        <v>130</v>
      </c>
      <c r="U4" s="4" t="s">
        <v>4</v>
      </c>
      <c r="V4" s="15">
        <f>SUM(B9,B15,B21)</f>
        <v>1386</v>
      </c>
      <c r="W4" s="15">
        <f>SUM(C9,C15,C21)</f>
        <v>1323</v>
      </c>
      <c r="X4" s="15">
        <f>SUM(V4:W4)</f>
        <v>2709</v>
      </c>
      <c r="Z4" s="6" t="s">
        <v>27</v>
      </c>
    </row>
    <row r="5" spans="1:29" ht="15" customHeight="1" x14ac:dyDescent="0.15">
      <c r="A5" s="7">
        <v>1</v>
      </c>
      <c r="B5" s="10">
        <v>68</v>
      </c>
      <c r="C5" s="10">
        <v>62</v>
      </c>
      <c r="D5" s="10">
        <f>SUM(B5:C5)</f>
        <v>130</v>
      </c>
      <c r="E5" s="3"/>
      <c r="F5" s="7">
        <v>31</v>
      </c>
      <c r="G5" s="10">
        <v>116</v>
      </c>
      <c r="H5" s="10">
        <v>99</v>
      </c>
      <c r="I5" s="10">
        <f>SUM(G5:H5)</f>
        <v>215</v>
      </c>
      <c r="J5" s="3"/>
      <c r="K5" s="7">
        <v>61</v>
      </c>
      <c r="L5" s="10">
        <v>146</v>
      </c>
      <c r="M5" s="10">
        <v>151</v>
      </c>
      <c r="N5" s="10">
        <f>SUM(L5:M5)</f>
        <v>297</v>
      </c>
      <c r="O5" s="3"/>
      <c r="P5" s="7">
        <v>91</v>
      </c>
      <c r="Q5" s="10">
        <v>28</v>
      </c>
      <c r="R5" s="10">
        <v>78</v>
      </c>
      <c r="S5" s="10">
        <f>SUM(Q5:R5)</f>
        <v>106</v>
      </c>
      <c r="U5" s="4" t="s">
        <v>5</v>
      </c>
      <c r="V5" s="15">
        <f>SUM(B27,B33,B39,G9,G15,G21,G27,G33,G39,L9)</f>
        <v>7267</v>
      </c>
      <c r="W5" s="15">
        <f>SUM(C27,C33,C39,H9,H15,H21,H27,H33,H39,M9)</f>
        <v>7108</v>
      </c>
      <c r="X5" s="15">
        <f>SUM(V5:W5)</f>
        <v>14375</v>
      </c>
      <c r="Y5" s="2"/>
      <c r="Z5" s="4" t="s">
        <v>21</v>
      </c>
      <c r="AA5" s="5" t="s">
        <v>22</v>
      </c>
      <c r="AB5" s="5" t="s">
        <v>23</v>
      </c>
      <c r="AC5" s="5" t="s">
        <v>24</v>
      </c>
    </row>
    <row r="6" spans="1:29" ht="15" customHeight="1" x14ac:dyDescent="0.15">
      <c r="A6" s="7">
        <v>2</v>
      </c>
      <c r="B6" s="10">
        <v>83</v>
      </c>
      <c r="C6" s="10">
        <v>72</v>
      </c>
      <c r="D6" s="10">
        <f>SUM(B6:C6)</f>
        <v>155</v>
      </c>
      <c r="E6" s="3"/>
      <c r="F6" s="7">
        <v>32</v>
      </c>
      <c r="G6" s="10">
        <v>119</v>
      </c>
      <c r="H6" s="10">
        <v>130</v>
      </c>
      <c r="I6" s="10">
        <f>SUM(G6:H6)</f>
        <v>249</v>
      </c>
      <c r="J6" s="3"/>
      <c r="K6" s="7">
        <v>62</v>
      </c>
      <c r="L6" s="10">
        <v>142</v>
      </c>
      <c r="M6" s="10">
        <v>211</v>
      </c>
      <c r="N6" s="10">
        <f>SUM(L6:M6)</f>
        <v>353</v>
      </c>
      <c r="O6" s="3"/>
      <c r="P6" s="7">
        <v>92</v>
      </c>
      <c r="Q6" s="10">
        <v>29</v>
      </c>
      <c r="R6" s="10">
        <v>62</v>
      </c>
      <c r="S6" s="10">
        <f>SUM(Q6:R6)</f>
        <v>91</v>
      </c>
      <c r="U6" s="8" t="s">
        <v>6</v>
      </c>
      <c r="V6" s="15">
        <f>SUM(L15,L21)</f>
        <v>2010</v>
      </c>
      <c r="W6" s="15">
        <f>SUM(M15,M21)</f>
        <v>2574</v>
      </c>
      <c r="X6" s="15">
        <f>SUM(V6:W6)</f>
        <v>4584</v>
      </c>
      <c r="Z6" s="4" t="s">
        <v>25</v>
      </c>
      <c r="AA6" s="10">
        <v>817</v>
      </c>
      <c r="AB6" s="10">
        <v>739</v>
      </c>
      <c r="AC6" s="10">
        <f>SUM(AA6:AB6)</f>
        <v>1556</v>
      </c>
    </row>
    <row r="7" spans="1:29" ht="15" customHeight="1" x14ac:dyDescent="0.15">
      <c r="A7" s="7">
        <v>3</v>
      </c>
      <c r="B7" s="10">
        <v>74</v>
      </c>
      <c r="C7" s="10">
        <v>79</v>
      </c>
      <c r="D7" s="10">
        <f>SUM(B7:C7)</f>
        <v>153</v>
      </c>
      <c r="E7" s="3"/>
      <c r="F7" s="7">
        <v>33</v>
      </c>
      <c r="G7" s="10">
        <v>105</v>
      </c>
      <c r="H7" s="10">
        <v>82</v>
      </c>
      <c r="I7" s="10">
        <f>SUM(G7:H7)</f>
        <v>187</v>
      </c>
      <c r="J7" s="3"/>
      <c r="K7" s="7">
        <v>63</v>
      </c>
      <c r="L7" s="10">
        <v>165</v>
      </c>
      <c r="M7" s="10">
        <v>205</v>
      </c>
      <c r="N7" s="10">
        <f>SUM(L7:M7)</f>
        <v>370</v>
      </c>
      <c r="O7" s="3"/>
      <c r="P7" s="7">
        <v>93</v>
      </c>
      <c r="Q7" s="10">
        <v>18</v>
      </c>
      <c r="R7" s="10">
        <v>53</v>
      </c>
      <c r="S7" s="10">
        <f>SUM(Q7:R7)</f>
        <v>71</v>
      </c>
      <c r="U7" s="4" t="s">
        <v>7</v>
      </c>
      <c r="V7" s="15">
        <f>SUM(L27,L33,L39,Q9,Q15,Q21,Q27,Q33,Q39)</f>
        <v>2111</v>
      </c>
      <c r="W7" s="15">
        <f>SUM(M27,M33,M39,R9,R15,R21,R27,R33,R39)</f>
        <v>3534</v>
      </c>
      <c r="X7" s="15">
        <f>SUM(V7:W7)</f>
        <v>5645</v>
      </c>
      <c r="Z7" s="26" t="s">
        <v>26</v>
      </c>
      <c r="AA7" s="10">
        <v>4233</v>
      </c>
      <c r="AB7" s="10">
        <v>4264</v>
      </c>
      <c r="AC7" s="10">
        <f>SUM(AA7:AB7)</f>
        <v>8497</v>
      </c>
    </row>
    <row r="8" spans="1:29" ht="15" customHeight="1" x14ac:dyDescent="0.15">
      <c r="A8" s="7">
        <v>4</v>
      </c>
      <c r="B8" s="10">
        <v>70</v>
      </c>
      <c r="C8" s="10">
        <v>92</v>
      </c>
      <c r="D8" s="10">
        <f>SUM(B8:C8)</f>
        <v>162</v>
      </c>
      <c r="E8" s="3"/>
      <c r="F8" s="7">
        <v>34</v>
      </c>
      <c r="G8" s="10">
        <v>112</v>
      </c>
      <c r="H8" s="10">
        <v>114</v>
      </c>
      <c r="I8" s="10">
        <f>SUM(G8:H8)</f>
        <v>226</v>
      </c>
      <c r="J8" s="3"/>
      <c r="K8" s="7">
        <v>64</v>
      </c>
      <c r="L8" s="10">
        <v>169</v>
      </c>
      <c r="M8" s="10">
        <v>232</v>
      </c>
      <c r="N8" s="10">
        <f>SUM(L8:M8)</f>
        <v>401</v>
      </c>
      <c r="O8" s="3"/>
      <c r="P8" s="7">
        <v>94</v>
      </c>
      <c r="Q8" s="10">
        <v>9</v>
      </c>
      <c r="R8" s="10">
        <v>39</v>
      </c>
      <c r="S8" s="10">
        <f>SUM(Q8:R8)</f>
        <v>48</v>
      </c>
      <c r="U8" s="17" t="s">
        <v>3</v>
      </c>
      <c r="V8" s="12">
        <f>SUM(V4:V7)</f>
        <v>12774</v>
      </c>
      <c r="W8" s="12">
        <f>SUM(W4:W7)</f>
        <v>14539</v>
      </c>
      <c r="X8" s="12">
        <f>SUM(X4:X7)</f>
        <v>27313</v>
      </c>
      <c r="Z8" s="4" t="s">
        <v>34</v>
      </c>
      <c r="AA8" s="10">
        <v>2485</v>
      </c>
      <c r="AB8" s="10">
        <v>3761</v>
      </c>
      <c r="AC8" s="10">
        <f>SUM(AA8:AB8)</f>
        <v>6246</v>
      </c>
    </row>
    <row r="9" spans="1:29" ht="15" customHeight="1" x14ac:dyDescent="0.15">
      <c r="A9" s="7"/>
      <c r="B9" s="11">
        <f>SUM(B4:B8)</f>
        <v>369</v>
      </c>
      <c r="C9" s="11">
        <f>SUM(C4:C8)</f>
        <v>384</v>
      </c>
      <c r="D9" s="11">
        <f>SUM(D4:D8)</f>
        <v>753</v>
      </c>
      <c r="E9" s="3"/>
      <c r="F9" s="7"/>
      <c r="G9" s="11">
        <f>SUM(G4:G8)</f>
        <v>566</v>
      </c>
      <c r="H9" s="11">
        <f>SUM(H4:H8)</f>
        <v>522</v>
      </c>
      <c r="I9" s="11">
        <f>SUM(I4:I8)</f>
        <v>1088</v>
      </c>
      <c r="J9" s="3"/>
      <c r="K9" s="7"/>
      <c r="L9" s="12">
        <f>SUM(L4:L8)</f>
        <v>721</v>
      </c>
      <c r="M9" s="12">
        <f>SUM(M4:M8)</f>
        <v>918</v>
      </c>
      <c r="N9" s="12">
        <f>SUM(N4:N8)</f>
        <v>1639</v>
      </c>
      <c r="O9" s="3"/>
      <c r="P9" s="7"/>
      <c r="Q9" s="11">
        <f>SUM(Q4:Q8)</f>
        <v>122</v>
      </c>
      <c r="R9" s="11">
        <f>SUM(R4:R8)</f>
        <v>324</v>
      </c>
      <c r="S9" s="11">
        <f>SUM(S4:S8)</f>
        <v>446</v>
      </c>
      <c r="U9" s="4" t="s">
        <v>8</v>
      </c>
      <c r="V9" s="15">
        <f>SUM(G21,G27,G33,G39,L9)</f>
        <v>4371</v>
      </c>
      <c r="W9" s="15">
        <f>SUM(H21,H27,H33,H39,M9)</f>
        <v>4354</v>
      </c>
      <c r="X9" s="18">
        <f t="shared" ref="X9:X20" si="0">SUM(V9:W9)</f>
        <v>8725</v>
      </c>
      <c r="Z9" s="9" t="s">
        <v>24</v>
      </c>
      <c r="AA9" s="11">
        <f>SUM(AA6:AA8)</f>
        <v>7535</v>
      </c>
      <c r="AB9" s="11">
        <f>SUM(AB6:AB8)</f>
        <v>8764</v>
      </c>
      <c r="AC9" s="11">
        <f>SUM(AC6:AC8)</f>
        <v>16299</v>
      </c>
    </row>
    <row r="10" spans="1:29" ht="15" customHeight="1" x14ac:dyDescent="0.15">
      <c r="A10" s="7">
        <v>5</v>
      </c>
      <c r="B10" s="10">
        <v>80</v>
      </c>
      <c r="C10" s="10">
        <v>95</v>
      </c>
      <c r="D10" s="10">
        <f>SUM(B10:C10)</f>
        <v>175</v>
      </c>
      <c r="E10" s="3"/>
      <c r="F10" s="7">
        <v>35</v>
      </c>
      <c r="G10" s="10">
        <v>106</v>
      </c>
      <c r="H10" s="10">
        <v>85</v>
      </c>
      <c r="I10" s="10">
        <f>SUM(G10:H10)</f>
        <v>191</v>
      </c>
      <c r="J10" s="3"/>
      <c r="K10" s="7">
        <v>65</v>
      </c>
      <c r="L10" s="10">
        <v>176</v>
      </c>
      <c r="M10" s="10">
        <v>233</v>
      </c>
      <c r="N10" s="10">
        <f>SUM(L10:M10)</f>
        <v>409</v>
      </c>
      <c r="O10" s="3"/>
      <c r="P10" s="7">
        <v>95</v>
      </c>
      <c r="Q10" s="10">
        <v>15</v>
      </c>
      <c r="R10" s="10">
        <v>27</v>
      </c>
      <c r="S10" s="10">
        <f>SUM(Q10:R10)</f>
        <v>42</v>
      </c>
      <c r="U10" s="4" t="s">
        <v>9</v>
      </c>
      <c r="V10" s="15">
        <f>SUM(G21,G27,G33,G39,L9,L15,L21,L27,L33,L39,Q9,Q15,Q21,Q27,Q33,Q39)</f>
        <v>8492</v>
      </c>
      <c r="W10" s="15">
        <f>SUM(H21,H27,H33,H39,M9,M15,M21,M27,M33,M39,R9,R15,R21,R27,R33,R39)</f>
        <v>10462</v>
      </c>
      <c r="X10" s="18">
        <f t="shared" si="0"/>
        <v>18954</v>
      </c>
      <c r="Z10" s="6"/>
      <c r="AA10" s="28"/>
      <c r="AB10" s="31"/>
      <c r="AC10" s="31"/>
    </row>
    <row r="11" spans="1:29" ht="15" customHeight="1" x14ac:dyDescent="0.15">
      <c r="A11" s="7">
        <v>6</v>
      </c>
      <c r="B11" s="10">
        <v>96</v>
      </c>
      <c r="C11" s="10">
        <v>100</v>
      </c>
      <c r="D11" s="10">
        <f>SUM(B11:C11)</f>
        <v>196</v>
      </c>
      <c r="E11" s="3"/>
      <c r="F11" s="7">
        <v>36</v>
      </c>
      <c r="G11" s="10">
        <v>105</v>
      </c>
      <c r="H11" s="10">
        <v>91</v>
      </c>
      <c r="I11" s="10">
        <f>SUM(G11:H11)</f>
        <v>196</v>
      </c>
      <c r="J11" s="3"/>
      <c r="K11" s="7">
        <v>66</v>
      </c>
      <c r="L11" s="10">
        <v>161</v>
      </c>
      <c r="M11" s="10">
        <v>211</v>
      </c>
      <c r="N11" s="10">
        <f>SUM(L11:M11)</f>
        <v>372</v>
      </c>
      <c r="O11" s="3"/>
      <c r="P11" s="7">
        <v>96</v>
      </c>
      <c r="Q11" s="10">
        <v>9</v>
      </c>
      <c r="R11" s="10">
        <v>23</v>
      </c>
      <c r="S11" s="10">
        <f>SUM(Q11:R11)</f>
        <v>32</v>
      </c>
      <c r="U11" s="4" t="s">
        <v>10</v>
      </c>
      <c r="V11" s="15">
        <f>SUM(,G33,G39,L9,L15,L21,L27,L33,L39,Q9,Q15,Q21,Q27,Q33,Q39)</f>
        <v>7144</v>
      </c>
      <c r="W11" s="15">
        <f>SUM(,H33,H39,M9,M15,M21,M27,M33,M39,R9,R15,R21,R27,R33,R39)</f>
        <v>9109</v>
      </c>
      <c r="X11" s="18">
        <f t="shared" si="0"/>
        <v>16253</v>
      </c>
      <c r="Z11" s="6" t="s">
        <v>28</v>
      </c>
    </row>
    <row r="12" spans="1:29" ht="15" customHeight="1" x14ac:dyDescent="0.15">
      <c r="A12" s="7">
        <v>7</v>
      </c>
      <c r="B12" s="10">
        <v>75</v>
      </c>
      <c r="C12" s="10">
        <v>79</v>
      </c>
      <c r="D12" s="10">
        <f>SUM(B12:C12)</f>
        <v>154</v>
      </c>
      <c r="E12" s="3"/>
      <c r="F12" s="7">
        <v>37</v>
      </c>
      <c r="G12" s="10">
        <v>104</v>
      </c>
      <c r="H12" s="10">
        <v>118</v>
      </c>
      <c r="I12" s="10">
        <f>SUM(G12:H12)</f>
        <v>222</v>
      </c>
      <c r="J12" s="3"/>
      <c r="K12" s="7">
        <v>67</v>
      </c>
      <c r="L12" s="10">
        <v>164</v>
      </c>
      <c r="M12" s="10">
        <v>234</v>
      </c>
      <c r="N12" s="10">
        <f>SUM(L12:M12)</f>
        <v>398</v>
      </c>
      <c r="O12" s="3"/>
      <c r="P12" s="7">
        <v>97</v>
      </c>
      <c r="Q12" s="10">
        <v>5</v>
      </c>
      <c r="R12" s="10">
        <v>14</v>
      </c>
      <c r="S12" s="10">
        <f>SUM(Q12:R12)</f>
        <v>19</v>
      </c>
      <c r="U12" s="4" t="s">
        <v>11</v>
      </c>
      <c r="V12" s="15">
        <f>SUM(L9,L15,L21,L27,L33,L39,Q9,Q15,Q21,Q27,Q33,Q39)</f>
        <v>4842</v>
      </c>
      <c r="W12" s="15">
        <f>SUM(M9,M15,M21,M27,M33,M39,R9,R15,R21,R27,R33,R39)</f>
        <v>7026</v>
      </c>
      <c r="X12" s="18">
        <f t="shared" si="0"/>
        <v>11868</v>
      </c>
      <c r="Z12" s="4" t="s">
        <v>21</v>
      </c>
      <c r="AA12" s="5" t="s">
        <v>22</v>
      </c>
      <c r="AB12" s="5" t="s">
        <v>23</v>
      </c>
      <c r="AC12" s="5" t="s">
        <v>24</v>
      </c>
    </row>
    <row r="13" spans="1:29" ht="15" customHeight="1" x14ac:dyDescent="0.15">
      <c r="A13" s="7">
        <v>8</v>
      </c>
      <c r="B13" s="10">
        <v>92</v>
      </c>
      <c r="C13" s="10">
        <v>83</v>
      </c>
      <c r="D13" s="10">
        <f>SUM(B13:C13)</f>
        <v>175</v>
      </c>
      <c r="E13" s="3"/>
      <c r="F13" s="7">
        <v>38</v>
      </c>
      <c r="G13" s="10">
        <v>90</v>
      </c>
      <c r="H13" s="10">
        <v>119</v>
      </c>
      <c r="I13" s="10">
        <f>SUM(G13:H13)</f>
        <v>209</v>
      </c>
      <c r="J13" s="3"/>
      <c r="K13" s="7">
        <v>68</v>
      </c>
      <c r="L13" s="10">
        <v>215</v>
      </c>
      <c r="M13" s="10">
        <v>220</v>
      </c>
      <c r="N13" s="10">
        <f>SUM(L13:M13)</f>
        <v>435</v>
      </c>
      <c r="O13" s="3"/>
      <c r="P13" s="7">
        <v>98</v>
      </c>
      <c r="Q13" s="10">
        <v>2</v>
      </c>
      <c r="R13" s="10">
        <v>14</v>
      </c>
      <c r="S13" s="10">
        <f>SUM(Q13:R13)</f>
        <v>16</v>
      </c>
      <c r="U13" s="9" t="s">
        <v>12</v>
      </c>
      <c r="V13" s="12">
        <f>SUM(L15,L21,L27,L33,L39,Q9,Q15,Q21,Q27,Q33,Q39)</f>
        <v>4121</v>
      </c>
      <c r="W13" s="12">
        <f>SUM(M15,M21,M27,M33,M39,R9,R15,R21,R27,R33,R39)</f>
        <v>6108</v>
      </c>
      <c r="X13" s="12">
        <f t="shared" si="0"/>
        <v>10229</v>
      </c>
      <c r="Z13" s="4" t="s">
        <v>25</v>
      </c>
      <c r="AA13" s="10">
        <v>177</v>
      </c>
      <c r="AB13" s="10">
        <v>219</v>
      </c>
      <c r="AC13" s="10">
        <f>SUM(AA13:AB13)</f>
        <v>396</v>
      </c>
    </row>
    <row r="14" spans="1:29" ht="15" customHeight="1" x14ac:dyDescent="0.15">
      <c r="A14" s="7">
        <v>9</v>
      </c>
      <c r="B14" s="10">
        <v>110</v>
      </c>
      <c r="C14" s="10">
        <v>84</v>
      </c>
      <c r="D14" s="10">
        <f>SUM(B14:C14)</f>
        <v>194</v>
      </c>
      <c r="E14" s="3"/>
      <c r="F14" s="7">
        <v>39</v>
      </c>
      <c r="G14" s="10">
        <v>102</v>
      </c>
      <c r="H14" s="10">
        <v>124</v>
      </c>
      <c r="I14" s="10">
        <f>SUM(G14:H14)</f>
        <v>226</v>
      </c>
      <c r="J14" s="3"/>
      <c r="K14" s="7">
        <v>69</v>
      </c>
      <c r="L14" s="10">
        <v>219</v>
      </c>
      <c r="M14" s="10">
        <v>281</v>
      </c>
      <c r="N14" s="10">
        <f>SUM(L14:M14)</f>
        <v>500</v>
      </c>
      <c r="O14" s="3"/>
      <c r="P14" s="7">
        <v>99</v>
      </c>
      <c r="Q14" s="10">
        <v>3</v>
      </c>
      <c r="R14" s="10">
        <v>9</v>
      </c>
      <c r="S14" s="10">
        <f>SUM(Q14:R14)</f>
        <v>12</v>
      </c>
      <c r="U14" s="4" t="s">
        <v>13</v>
      </c>
      <c r="V14" s="15">
        <f>SUM(L21,L27,L33,L39,Q9,Q15,Q21,Q27,Q33,Q39)</f>
        <v>3186</v>
      </c>
      <c r="W14" s="15">
        <f>SUM(M21,M27,M33,M39,R9,R15,R21,R27,R33,R39)</f>
        <v>4929</v>
      </c>
      <c r="X14" s="18">
        <f t="shared" si="0"/>
        <v>8115</v>
      </c>
      <c r="Z14" s="26" t="s">
        <v>26</v>
      </c>
      <c r="AA14" s="10">
        <v>949</v>
      </c>
      <c r="AB14" s="10">
        <v>943</v>
      </c>
      <c r="AC14" s="10">
        <f>SUM(AA14:AB14)</f>
        <v>1892</v>
      </c>
    </row>
    <row r="15" spans="1:29" ht="15" customHeight="1" x14ac:dyDescent="0.15">
      <c r="A15" s="7"/>
      <c r="B15" s="11">
        <f>SUM(B10:B14)</f>
        <v>453</v>
      </c>
      <c r="C15" s="11">
        <f>SUM(C10:C14)</f>
        <v>441</v>
      </c>
      <c r="D15" s="11">
        <f>SUM(D10:D14)</f>
        <v>894</v>
      </c>
      <c r="E15" s="3"/>
      <c r="F15" s="7"/>
      <c r="G15" s="11">
        <f>SUM(G10:G14)</f>
        <v>507</v>
      </c>
      <c r="H15" s="11">
        <f>SUM(H10:H14)</f>
        <v>537</v>
      </c>
      <c r="I15" s="11">
        <f>SUM(I10:I14)</f>
        <v>1044</v>
      </c>
      <c r="J15" s="3"/>
      <c r="K15" s="7"/>
      <c r="L15" s="11">
        <f>SUM(L10:L14)</f>
        <v>935</v>
      </c>
      <c r="M15" s="11">
        <f>SUM(M10:M14)</f>
        <v>1179</v>
      </c>
      <c r="N15" s="11">
        <f>SUM(N10:N14)</f>
        <v>2114</v>
      </c>
      <c r="O15" s="3"/>
      <c r="P15" s="7"/>
      <c r="Q15" s="11">
        <f>SUM(Q10:Q14)</f>
        <v>34</v>
      </c>
      <c r="R15" s="11">
        <f>SUM(R10:R14)</f>
        <v>87</v>
      </c>
      <c r="S15" s="11">
        <f>SUM(S10:S14)</f>
        <v>121</v>
      </c>
      <c r="U15" s="4" t="s">
        <v>14</v>
      </c>
      <c r="V15" s="15">
        <f>SUM(L27,L33,L39,Q9,Q15,Q21,Q27,Q33,Q39)</f>
        <v>2111</v>
      </c>
      <c r="W15" s="15">
        <f>SUM(M27,M33,M39,R9,R15,R21,R27,R33,R39)</f>
        <v>3534</v>
      </c>
      <c r="X15" s="18">
        <f t="shared" si="0"/>
        <v>5645</v>
      </c>
      <c r="Z15" s="4" t="s">
        <v>31</v>
      </c>
      <c r="AA15" s="10">
        <v>509</v>
      </c>
      <c r="AB15" s="10">
        <v>732</v>
      </c>
      <c r="AC15" s="10">
        <f>SUM(AA15:AB15)</f>
        <v>1241</v>
      </c>
    </row>
    <row r="16" spans="1:29" ht="15" customHeight="1" x14ac:dyDescent="0.15">
      <c r="A16" s="7">
        <v>10</v>
      </c>
      <c r="B16" s="10">
        <v>86</v>
      </c>
      <c r="C16" s="10">
        <v>96</v>
      </c>
      <c r="D16" s="10">
        <f>SUM(B16:C16)</f>
        <v>182</v>
      </c>
      <c r="E16" s="3"/>
      <c r="F16" s="7">
        <v>40</v>
      </c>
      <c r="G16" s="10">
        <v>87</v>
      </c>
      <c r="H16" s="10">
        <v>68</v>
      </c>
      <c r="I16" s="10">
        <f>SUM(G16:H16)</f>
        <v>155</v>
      </c>
      <c r="J16" s="3"/>
      <c r="K16" s="7">
        <v>70</v>
      </c>
      <c r="L16" s="10">
        <v>196</v>
      </c>
      <c r="M16" s="10">
        <v>248</v>
      </c>
      <c r="N16" s="10">
        <f>SUM(L16:M16)</f>
        <v>444</v>
      </c>
      <c r="O16" s="3"/>
      <c r="P16" s="7">
        <v>100</v>
      </c>
      <c r="Q16" s="10">
        <v>0</v>
      </c>
      <c r="R16" s="10">
        <v>2</v>
      </c>
      <c r="S16" s="10">
        <f>SUM(Q16:R16)</f>
        <v>2</v>
      </c>
      <c r="U16" s="4" t="s">
        <v>15</v>
      </c>
      <c r="V16" s="15">
        <f>SUM(L33,L39,Q9,Q15,Q21,Q27,Q33,Q39)</f>
        <v>1099</v>
      </c>
      <c r="W16" s="15">
        <f>SUM(M33,M39,R9,R15,R21,R27,R33,R39)</f>
        <v>2173</v>
      </c>
      <c r="X16" s="18">
        <f t="shared" si="0"/>
        <v>3272</v>
      </c>
      <c r="Z16" s="9" t="s">
        <v>24</v>
      </c>
      <c r="AA16" s="11">
        <f>SUM(AA13:AA15)</f>
        <v>1635</v>
      </c>
      <c r="AB16" s="11">
        <f>SUM(AB13:AB15)</f>
        <v>1894</v>
      </c>
      <c r="AC16" s="11">
        <f>SUM(AC13:AC15)</f>
        <v>3529</v>
      </c>
    </row>
    <row r="17" spans="1:29" ht="15" customHeight="1" x14ac:dyDescent="0.15">
      <c r="A17" s="7">
        <v>11</v>
      </c>
      <c r="B17" s="10">
        <v>112</v>
      </c>
      <c r="C17" s="10">
        <v>94</v>
      </c>
      <c r="D17" s="10">
        <f>SUM(B17:C17)</f>
        <v>206</v>
      </c>
      <c r="E17" s="3"/>
      <c r="F17" s="7">
        <v>41</v>
      </c>
      <c r="G17" s="10">
        <v>103</v>
      </c>
      <c r="H17" s="10">
        <v>110</v>
      </c>
      <c r="I17" s="10">
        <f>SUM(G17:H17)</f>
        <v>213</v>
      </c>
      <c r="J17" s="3"/>
      <c r="K17" s="7">
        <v>71</v>
      </c>
      <c r="L17" s="10">
        <v>203</v>
      </c>
      <c r="M17" s="10">
        <v>281</v>
      </c>
      <c r="N17" s="10">
        <f>SUM(L17:M17)</f>
        <v>484</v>
      </c>
      <c r="O17" s="3"/>
      <c r="P17" s="7">
        <v>101</v>
      </c>
      <c r="Q17" s="10">
        <v>0</v>
      </c>
      <c r="R17" s="10">
        <v>4</v>
      </c>
      <c r="S17" s="10">
        <f>SUM(Q17:R17)</f>
        <v>4</v>
      </c>
      <c r="U17" s="4" t="s">
        <v>16</v>
      </c>
      <c r="V17" s="15">
        <f>SUM(L39,Q9,Q15,Q21,Q27,Q33,Q39)</f>
        <v>471</v>
      </c>
      <c r="W17" s="15">
        <f>SUM(M39,R9,R15,R21,R27,R33,R39)</f>
        <v>1061</v>
      </c>
      <c r="X17" s="18">
        <f t="shared" si="0"/>
        <v>1532</v>
      </c>
      <c r="Z17" s="6"/>
      <c r="AA17" s="28"/>
      <c r="AB17" s="28"/>
      <c r="AC17" s="32"/>
    </row>
    <row r="18" spans="1:29" ht="15" customHeight="1" x14ac:dyDescent="0.15">
      <c r="A18" s="7">
        <v>12</v>
      </c>
      <c r="B18" s="10">
        <v>142</v>
      </c>
      <c r="C18" s="10">
        <v>96</v>
      </c>
      <c r="D18" s="10">
        <f>SUM(B18:C18)</f>
        <v>238</v>
      </c>
      <c r="E18" s="3"/>
      <c r="F18" s="7">
        <v>42</v>
      </c>
      <c r="G18" s="10">
        <v>101</v>
      </c>
      <c r="H18" s="10">
        <v>128</v>
      </c>
      <c r="I18" s="10">
        <f>SUM(G18:H18)</f>
        <v>229</v>
      </c>
      <c r="J18" s="3"/>
      <c r="K18" s="7">
        <v>72</v>
      </c>
      <c r="L18" s="10">
        <v>206</v>
      </c>
      <c r="M18" s="10">
        <v>295</v>
      </c>
      <c r="N18" s="13">
        <f>SUM(L18:M18)</f>
        <v>501</v>
      </c>
      <c r="O18" s="3"/>
      <c r="P18" s="7">
        <v>102</v>
      </c>
      <c r="Q18" s="10">
        <v>0</v>
      </c>
      <c r="R18" s="10">
        <v>6</v>
      </c>
      <c r="S18" s="10">
        <f>SUM(Q18:R18)</f>
        <v>6</v>
      </c>
      <c r="U18" s="4" t="s">
        <v>17</v>
      </c>
      <c r="V18" s="15">
        <f>SUM(Q9,Q15,Q21,Q27,Q33,Q39)</f>
        <v>156</v>
      </c>
      <c r="W18" s="15">
        <f>SUM(R9,R15,R21,R27,R33,R39)</f>
        <v>426</v>
      </c>
      <c r="X18" s="18">
        <f t="shared" si="0"/>
        <v>582</v>
      </c>
      <c r="Z18" s="6" t="s">
        <v>29</v>
      </c>
    </row>
    <row r="19" spans="1:29" ht="15" customHeight="1" x14ac:dyDescent="0.15">
      <c r="A19" s="7">
        <v>13</v>
      </c>
      <c r="B19" s="10">
        <v>110</v>
      </c>
      <c r="C19" s="10">
        <v>104</v>
      </c>
      <c r="D19" s="10">
        <f>SUM(B19:C19)</f>
        <v>214</v>
      </c>
      <c r="E19" s="3"/>
      <c r="F19" s="7">
        <v>43</v>
      </c>
      <c r="G19" s="10">
        <v>128</v>
      </c>
      <c r="H19" s="10">
        <v>122</v>
      </c>
      <c r="I19" s="10">
        <f>SUM(G19:H19)</f>
        <v>250</v>
      </c>
      <c r="J19" s="3"/>
      <c r="K19" s="7">
        <v>73</v>
      </c>
      <c r="L19" s="10">
        <v>238</v>
      </c>
      <c r="M19" s="10">
        <v>285</v>
      </c>
      <c r="N19" s="10">
        <f>SUM(L19:M19)</f>
        <v>523</v>
      </c>
      <c r="O19" s="3"/>
      <c r="P19" s="7">
        <v>103</v>
      </c>
      <c r="Q19" s="10">
        <v>0</v>
      </c>
      <c r="R19" s="10">
        <v>0</v>
      </c>
      <c r="S19" s="10">
        <f>SUM(Q19:R19)</f>
        <v>0</v>
      </c>
      <c r="U19" s="4" t="s">
        <v>18</v>
      </c>
      <c r="V19" s="15">
        <f>SUM(Q15,Q21,Q27,Q33,Q39)</f>
        <v>34</v>
      </c>
      <c r="W19" s="15">
        <f>SUM(R15,R21,R27,R33,R39)</f>
        <v>102</v>
      </c>
      <c r="X19" s="18">
        <f t="shared" si="0"/>
        <v>136</v>
      </c>
      <c r="Z19" s="4" t="s">
        <v>21</v>
      </c>
      <c r="AA19" s="5" t="s">
        <v>22</v>
      </c>
      <c r="AB19" s="5" t="s">
        <v>23</v>
      </c>
      <c r="AC19" s="5" t="s">
        <v>24</v>
      </c>
    </row>
    <row r="20" spans="1:29" ht="15" customHeight="1" x14ac:dyDescent="0.15">
      <c r="A20" s="7">
        <v>14</v>
      </c>
      <c r="B20" s="10">
        <v>114</v>
      </c>
      <c r="C20" s="10">
        <v>108</v>
      </c>
      <c r="D20" s="10">
        <f>SUM(B20:C20)</f>
        <v>222</v>
      </c>
      <c r="E20" s="3"/>
      <c r="F20" s="7">
        <v>44</v>
      </c>
      <c r="G20" s="10">
        <v>128</v>
      </c>
      <c r="H20" s="10">
        <v>122</v>
      </c>
      <c r="I20" s="10">
        <f>SUM(G20:H20)</f>
        <v>250</v>
      </c>
      <c r="J20" s="3"/>
      <c r="K20" s="7">
        <v>74</v>
      </c>
      <c r="L20" s="10">
        <v>232</v>
      </c>
      <c r="M20" s="10">
        <v>286</v>
      </c>
      <c r="N20" s="10">
        <f>SUM(L20:M20)</f>
        <v>518</v>
      </c>
      <c r="O20" s="3"/>
      <c r="P20" s="7">
        <v>104</v>
      </c>
      <c r="Q20" s="10">
        <v>0</v>
      </c>
      <c r="R20" s="10">
        <v>1</v>
      </c>
      <c r="S20" s="10">
        <f>SUM(Q20:R20)</f>
        <v>1</v>
      </c>
      <c r="U20" s="4" t="s">
        <v>19</v>
      </c>
      <c r="V20" s="15">
        <f>SUM(Q21,Q27,Q33,Q39)</f>
        <v>0</v>
      </c>
      <c r="W20" s="15">
        <f>SUM(R21,R27,R33,R39)</f>
        <v>15</v>
      </c>
      <c r="X20" s="18">
        <f t="shared" si="0"/>
        <v>15</v>
      </c>
      <c r="Z20" s="4" t="s">
        <v>25</v>
      </c>
      <c r="AA20" s="10">
        <v>249</v>
      </c>
      <c r="AB20" s="10">
        <v>241</v>
      </c>
      <c r="AC20" s="10">
        <f>SUM(AA20:AB20)</f>
        <v>490</v>
      </c>
    </row>
    <row r="21" spans="1:29" ht="15" customHeight="1" x14ac:dyDescent="0.15">
      <c r="A21" s="7"/>
      <c r="B21" s="11">
        <f>SUM(B16:B20)</f>
        <v>564</v>
      </c>
      <c r="C21" s="11">
        <f>SUM(C16:C20)</f>
        <v>498</v>
      </c>
      <c r="D21" s="11">
        <f>SUM(D16:D20)</f>
        <v>1062</v>
      </c>
      <c r="E21" s="3"/>
      <c r="F21" s="7"/>
      <c r="G21" s="11">
        <f>SUM(G16:G20)</f>
        <v>547</v>
      </c>
      <c r="H21" s="11">
        <f>SUM(H16:H20)</f>
        <v>550</v>
      </c>
      <c r="I21" s="11">
        <f>SUM(I16:I20)</f>
        <v>1097</v>
      </c>
      <c r="J21" s="3"/>
      <c r="K21" s="7"/>
      <c r="L21" s="12">
        <f>SUM(L16:L20)</f>
        <v>1075</v>
      </c>
      <c r="M21" s="12">
        <f>SUM(M16:M20)</f>
        <v>1395</v>
      </c>
      <c r="N21" s="12">
        <f>SUM(N16:N20)</f>
        <v>2470</v>
      </c>
      <c r="O21" s="24"/>
      <c r="P21" s="7"/>
      <c r="Q21" s="11">
        <f>SUM(Q16:Q20)</f>
        <v>0</v>
      </c>
      <c r="R21" s="11">
        <f>SUM(R16:R20)</f>
        <v>13</v>
      </c>
      <c r="S21" s="11">
        <f>SUM(S16:S20)</f>
        <v>13</v>
      </c>
      <c r="Z21" s="26" t="s">
        <v>26</v>
      </c>
      <c r="AA21" s="10">
        <v>1341</v>
      </c>
      <c r="AB21" s="10">
        <v>1226</v>
      </c>
      <c r="AC21" s="10">
        <f>SUM(AA21:AB21)</f>
        <v>2567</v>
      </c>
    </row>
    <row r="22" spans="1:29" ht="15" customHeight="1" x14ac:dyDescent="0.15">
      <c r="A22" s="7">
        <v>15</v>
      </c>
      <c r="B22" s="10">
        <v>152</v>
      </c>
      <c r="C22" s="10">
        <v>105</v>
      </c>
      <c r="D22" s="10">
        <f>SUM(B22:C22)</f>
        <v>257</v>
      </c>
      <c r="E22" s="3"/>
      <c r="F22" s="7">
        <v>45</v>
      </c>
      <c r="G22" s="10">
        <v>146</v>
      </c>
      <c r="H22" s="10">
        <v>155</v>
      </c>
      <c r="I22" s="10">
        <f>SUM(G22:H22)</f>
        <v>301</v>
      </c>
      <c r="J22" s="3"/>
      <c r="K22" s="7">
        <v>75</v>
      </c>
      <c r="L22" s="10">
        <v>212</v>
      </c>
      <c r="M22" s="10">
        <v>312</v>
      </c>
      <c r="N22" s="10">
        <f>SUM(L22:M22)</f>
        <v>524</v>
      </c>
      <c r="O22" s="3"/>
      <c r="P22" s="7">
        <v>105</v>
      </c>
      <c r="Q22" s="10">
        <v>0</v>
      </c>
      <c r="R22" s="10">
        <v>0</v>
      </c>
      <c r="S22" s="10">
        <f>SUM(Q22:R22)</f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34</v>
      </c>
      <c r="AA22" s="10">
        <v>684</v>
      </c>
      <c r="AB22" s="10">
        <v>982</v>
      </c>
      <c r="AC22" s="10">
        <f>SUM(AA22:AB22)</f>
        <v>1666</v>
      </c>
    </row>
    <row r="23" spans="1:29" ht="15" customHeight="1" x14ac:dyDescent="0.15">
      <c r="A23" s="7">
        <v>16</v>
      </c>
      <c r="B23" s="10">
        <v>120</v>
      </c>
      <c r="C23" s="10">
        <v>99</v>
      </c>
      <c r="D23" s="10">
        <f>SUM(B23:C23)</f>
        <v>219</v>
      </c>
      <c r="E23" s="3"/>
      <c r="F23" s="7">
        <v>46</v>
      </c>
      <c r="G23" s="10">
        <v>143</v>
      </c>
      <c r="H23" s="10">
        <v>154</v>
      </c>
      <c r="I23" s="10">
        <f>SUM(G23:H23)</f>
        <v>297</v>
      </c>
      <c r="J23" s="3"/>
      <c r="K23" s="7">
        <v>76</v>
      </c>
      <c r="L23" s="10">
        <v>226</v>
      </c>
      <c r="M23" s="10">
        <v>272</v>
      </c>
      <c r="N23" s="10">
        <f>SUM(L23:M23)</f>
        <v>498</v>
      </c>
      <c r="O23" s="3"/>
      <c r="P23" s="7">
        <v>106</v>
      </c>
      <c r="Q23" s="10">
        <v>0</v>
      </c>
      <c r="R23" s="10">
        <v>1</v>
      </c>
      <c r="S23" s="10">
        <f>SUM(Q23:R23)</f>
        <v>1</v>
      </c>
      <c r="U23" s="4" t="s">
        <v>4</v>
      </c>
      <c r="V23" s="19">
        <f>V4/$V$8*100</f>
        <v>10.85016439643025</v>
      </c>
      <c r="W23" s="19">
        <f>W4/$W$8*100</f>
        <v>9.0996629754453533</v>
      </c>
      <c r="X23" s="19">
        <f>X4/$X$8*100</f>
        <v>9.9183538974114889</v>
      </c>
      <c r="Z23" s="9" t="s">
        <v>24</v>
      </c>
      <c r="AA23" s="11">
        <f>SUM(AA20:AA22)</f>
        <v>2274</v>
      </c>
      <c r="AB23" s="11">
        <f>SUM(AB20:AB22)</f>
        <v>2449</v>
      </c>
      <c r="AC23" s="11">
        <f>SUM(AC20:AC22)</f>
        <v>4723</v>
      </c>
    </row>
    <row r="24" spans="1:29" ht="15" customHeight="1" x14ac:dyDescent="0.15">
      <c r="A24" s="7">
        <v>17</v>
      </c>
      <c r="B24" s="10">
        <v>150</v>
      </c>
      <c r="C24" s="10">
        <v>133</v>
      </c>
      <c r="D24" s="10">
        <f>SUM(B24:C24)</f>
        <v>283</v>
      </c>
      <c r="E24" s="3"/>
      <c r="F24" s="7">
        <v>47</v>
      </c>
      <c r="G24" s="10">
        <v>182</v>
      </c>
      <c r="H24" s="10">
        <v>166</v>
      </c>
      <c r="I24" s="10">
        <f>SUM(G24:H24)</f>
        <v>348</v>
      </c>
      <c r="J24" s="3"/>
      <c r="K24" s="7">
        <v>77</v>
      </c>
      <c r="L24" s="10">
        <v>197</v>
      </c>
      <c r="M24" s="10">
        <v>273</v>
      </c>
      <c r="N24" s="10">
        <f>SUM(L24:M24)</f>
        <v>470</v>
      </c>
      <c r="O24" s="3"/>
      <c r="P24" s="7">
        <v>107</v>
      </c>
      <c r="Q24" s="10">
        <v>0</v>
      </c>
      <c r="R24" s="10">
        <v>0</v>
      </c>
      <c r="S24" s="10">
        <f>SUM(Q24:R24)</f>
        <v>0</v>
      </c>
      <c r="U24" s="4" t="s">
        <v>5</v>
      </c>
      <c r="V24" s="19">
        <f>V5/$V$8*100</f>
        <v>56.888993267574762</v>
      </c>
      <c r="W24" s="19">
        <f>W5/$W$8*100</f>
        <v>48.889194580094916</v>
      </c>
      <c r="X24" s="19">
        <f>X5/$X$8*100</f>
        <v>52.630615457840591</v>
      </c>
      <c r="Z24" s="6"/>
      <c r="AA24" s="28"/>
      <c r="AB24" s="31"/>
      <c r="AC24" s="31"/>
    </row>
    <row r="25" spans="1:29" ht="15" customHeight="1" x14ac:dyDescent="0.15">
      <c r="A25" s="7">
        <v>18</v>
      </c>
      <c r="B25" s="10">
        <v>138</v>
      </c>
      <c r="C25" s="10">
        <v>129</v>
      </c>
      <c r="D25" s="10">
        <f>SUM(B25:C25)</f>
        <v>267</v>
      </c>
      <c r="E25" s="3"/>
      <c r="F25" s="7">
        <v>48</v>
      </c>
      <c r="G25" s="10">
        <v>152</v>
      </c>
      <c r="H25" s="10">
        <v>169</v>
      </c>
      <c r="I25" s="10">
        <f>SUM(G25:H25)</f>
        <v>321</v>
      </c>
      <c r="J25" s="3"/>
      <c r="K25" s="7">
        <v>78</v>
      </c>
      <c r="L25" s="10">
        <v>204</v>
      </c>
      <c r="M25" s="10">
        <v>255</v>
      </c>
      <c r="N25" s="10">
        <f>SUM(L25:M25)</f>
        <v>459</v>
      </c>
      <c r="O25" s="3"/>
      <c r="P25" s="7">
        <v>108</v>
      </c>
      <c r="Q25" s="10">
        <v>0</v>
      </c>
      <c r="R25" s="10">
        <v>1</v>
      </c>
      <c r="S25" s="10">
        <f>SUM(Q25:R25)</f>
        <v>1</v>
      </c>
      <c r="U25" s="8" t="s">
        <v>6</v>
      </c>
      <c r="V25" s="19">
        <f>V6/$V$8*100</f>
        <v>15.735086895255989</v>
      </c>
      <c r="W25" s="19">
        <f>W6/$W$8*100</f>
        <v>17.704106197124975</v>
      </c>
      <c r="X25" s="19">
        <f>X6/$X$8*100</f>
        <v>16.783216783216783</v>
      </c>
      <c r="Z25" s="6" t="s">
        <v>30</v>
      </c>
    </row>
    <row r="26" spans="1:29" ht="15" customHeight="1" x14ac:dyDescent="0.15">
      <c r="A26" s="7">
        <v>19</v>
      </c>
      <c r="B26" s="10">
        <v>100</v>
      </c>
      <c r="C26" s="10">
        <v>132</v>
      </c>
      <c r="D26" s="10">
        <f>SUM(B26:C26)</f>
        <v>232</v>
      </c>
      <c r="E26" s="3"/>
      <c r="F26" s="7">
        <v>49</v>
      </c>
      <c r="G26" s="10">
        <v>178</v>
      </c>
      <c r="H26" s="10">
        <v>159</v>
      </c>
      <c r="I26" s="10">
        <f>SUM(G26:H26)</f>
        <v>337</v>
      </c>
      <c r="J26" s="3"/>
      <c r="K26" s="7">
        <v>79</v>
      </c>
      <c r="L26" s="10">
        <v>173</v>
      </c>
      <c r="M26" s="10">
        <v>249</v>
      </c>
      <c r="N26" s="10">
        <f>SUM(L26:M26)</f>
        <v>422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16.525755440739001</v>
      </c>
      <c r="W26" s="19">
        <f>W7/$W$8*100</f>
        <v>24.307036247334754</v>
      </c>
      <c r="X26" s="19">
        <f>X7/$X$8*100</f>
        <v>20.66781386153114</v>
      </c>
      <c r="Z26" s="4" t="s">
        <v>21</v>
      </c>
      <c r="AA26" s="5" t="s">
        <v>22</v>
      </c>
      <c r="AB26" s="5" t="s">
        <v>23</v>
      </c>
      <c r="AC26" s="5" t="s">
        <v>24</v>
      </c>
    </row>
    <row r="27" spans="1:29" ht="15" customHeight="1" x14ac:dyDescent="0.15">
      <c r="A27" s="7"/>
      <c r="B27" s="11">
        <f>SUM(B22:B26)</f>
        <v>660</v>
      </c>
      <c r="C27" s="11">
        <f>SUM(C22:C26)</f>
        <v>598</v>
      </c>
      <c r="D27" s="11">
        <f>SUM(D22:D26)</f>
        <v>1258</v>
      </c>
      <c r="E27" s="3"/>
      <c r="F27" s="7"/>
      <c r="G27" s="11">
        <f>SUM(G22:G26)</f>
        <v>801</v>
      </c>
      <c r="H27" s="11">
        <f>SUM(H22:H26)</f>
        <v>803</v>
      </c>
      <c r="I27" s="11">
        <f>SUM(I22:I26)</f>
        <v>1604</v>
      </c>
      <c r="J27" s="3"/>
      <c r="K27" s="7"/>
      <c r="L27" s="11">
        <f>SUM(L22:L26)</f>
        <v>1012</v>
      </c>
      <c r="M27" s="11">
        <f>SUM(M22:M26)</f>
        <v>1361</v>
      </c>
      <c r="N27" s="11">
        <f>SUM(N22:N26)</f>
        <v>2373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100.00000000000001</v>
      </c>
      <c r="Z27" s="4" t="s">
        <v>25</v>
      </c>
      <c r="AA27" s="10">
        <v>143</v>
      </c>
      <c r="AB27" s="10">
        <v>124</v>
      </c>
      <c r="AC27" s="10">
        <f>SUM(AA27:AB27)</f>
        <v>267</v>
      </c>
    </row>
    <row r="28" spans="1:29" ht="15" customHeight="1" x14ac:dyDescent="0.15">
      <c r="A28" s="7">
        <v>20</v>
      </c>
      <c r="B28" s="10">
        <v>112</v>
      </c>
      <c r="C28" s="10">
        <v>120</v>
      </c>
      <c r="D28" s="10">
        <f>SUM(B28:C28)</f>
        <v>232</v>
      </c>
      <c r="E28" s="3"/>
      <c r="F28" s="7">
        <v>50</v>
      </c>
      <c r="G28" s="10">
        <v>170</v>
      </c>
      <c r="H28" s="10">
        <v>196</v>
      </c>
      <c r="I28" s="10">
        <f>SUM(G28:H28)</f>
        <v>366</v>
      </c>
      <c r="J28" s="3"/>
      <c r="K28" s="7">
        <v>80</v>
      </c>
      <c r="L28" s="10">
        <v>164</v>
      </c>
      <c r="M28" s="10">
        <v>269</v>
      </c>
      <c r="N28" s="10">
        <f>SUM(L28:M28)</f>
        <v>433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34.217942696101453</v>
      </c>
      <c r="W28" s="19">
        <f t="shared" ref="W28:W39" si="2">W9/$W$8*100</f>
        <v>29.947038998555609</v>
      </c>
      <c r="X28" s="19">
        <f t="shared" ref="X28:X39" si="3">X9/$X$8*100</f>
        <v>31.944495295280635</v>
      </c>
      <c r="Z28" s="26" t="s">
        <v>26</v>
      </c>
      <c r="AA28" s="10">
        <v>744</v>
      </c>
      <c r="AB28" s="10">
        <v>675</v>
      </c>
      <c r="AC28" s="10">
        <f>SUM(AA28:AB28)</f>
        <v>1419</v>
      </c>
    </row>
    <row r="29" spans="1:29" ht="15" customHeight="1" x14ac:dyDescent="0.15">
      <c r="A29" s="7">
        <v>21</v>
      </c>
      <c r="B29" s="10">
        <v>127</v>
      </c>
      <c r="C29" s="10">
        <v>127</v>
      </c>
      <c r="D29" s="10">
        <f>SUM(B29:C29)</f>
        <v>254</v>
      </c>
      <c r="E29" s="3"/>
      <c r="F29" s="7">
        <v>51</v>
      </c>
      <c r="G29" s="10">
        <v>196</v>
      </c>
      <c r="H29" s="10">
        <v>177</v>
      </c>
      <c r="I29" s="10">
        <f>SUM(G29:H29)</f>
        <v>373</v>
      </c>
      <c r="J29" s="3"/>
      <c r="K29" s="7">
        <v>81</v>
      </c>
      <c r="L29" s="10">
        <v>157</v>
      </c>
      <c r="M29" s="10">
        <v>258</v>
      </c>
      <c r="N29" s="10">
        <f>SUM(L29:M29)</f>
        <v>415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66.47878503209644</v>
      </c>
      <c r="W29" s="19">
        <f t="shared" si="2"/>
        <v>71.958181443015334</v>
      </c>
      <c r="X29" s="19">
        <f t="shared" si="3"/>
        <v>69.395525940028563</v>
      </c>
      <c r="Z29" s="4" t="s">
        <v>31</v>
      </c>
      <c r="AA29" s="10">
        <v>443</v>
      </c>
      <c r="AB29" s="10">
        <v>633</v>
      </c>
      <c r="AC29" s="10">
        <f>SUM(AA29:AB29)</f>
        <v>1076</v>
      </c>
    </row>
    <row r="30" spans="1:29" ht="15" customHeight="1" x14ac:dyDescent="0.15">
      <c r="A30" s="7">
        <v>22</v>
      </c>
      <c r="B30" s="10">
        <v>126</v>
      </c>
      <c r="C30" s="10">
        <v>118</v>
      </c>
      <c r="D30" s="10">
        <f>SUM(B30:C30)</f>
        <v>244</v>
      </c>
      <c r="E30" s="3"/>
      <c r="F30" s="7">
        <v>52</v>
      </c>
      <c r="G30" s="10">
        <v>204</v>
      </c>
      <c r="H30" s="10">
        <v>165</v>
      </c>
      <c r="I30" s="10">
        <f>SUM(G30:H30)</f>
        <v>369</v>
      </c>
      <c r="J30" s="3"/>
      <c r="K30" s="7">
        <v>82</v>
      </c>
      <c r="L30" s="10">
        <v>113</v>
      </c>
      <c r="M30" s="10">
        <v>216</v>
      </c>
      <c r="N30" s="10">
        <f>SUM(L30:M30)</f>
        <v>329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55.926099890402384</v>
      </c>
      <c r="W30" s="19">
        <f t="shared" si="2"/>
        <v>62.65217690350093</v>
      </c>
      <c r="X30" s="19">
        <f t="shared" si="3"/>
        <v>59.506462124263173</v>
      </c>
      <c r="Z30" s="9" t="s">
        <v>24</v>
      </c>
      <c r="AA30" s="11">
        <f>SUM(AA27:AA29)</f>
        <v>1330</v>
      </c>
      <c r="AB30" s="11">
        <f>SUM(AB27:AB29)</f>
        <v>1432</v>
      </c>
      <c r="AC30" s="11">
        <f>SUM(AC27:AC29)</f>
        <v>2762</v>
      </c>
    </row>
    <row r="31" spans="1:29" ht="15" customHeight="1" x14ac:dyDescent="0.15">
      <c r="A31" s="7">
        <v>23</v>
      </c>
      <c r="B31" s="10">
        <v>102</v>
      </c>
      <c r="C31" s="10">
        <v>111</v>
      </c>
      <c r="D31" s="10">
        <f>SUM(B31:C31)</f>
        <v>213</v>
      </c>
      <c r="E31" s="3"/>
      <c r="F31" s="7">
        <v>53</v>
      </c>
      <c r="G31" s="10">
        <v>225</v>
      </c>
      <c r="H31" s="10">
        <v>203</v>
      </c>
      <c r="I31" s="10">
        <f>SUM(G31:H31)</f>
        <v>428</v>
      </c>
      <c r="J31" s="3"/>
      <c r="K31" s="7">
        <v>83</v>
      </c>
      <c r="L31" s="10">
        <v>103</v>
      </c>
      <c r="M31" s="10">
        <v>190</v>
      </c>
      <c r="N31" s="10">
        <f>SUM(L31:M31)</f>
        <v>293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37.905119774542037</v>
      </c>
      <c r="W31" s="19">
        <f t="shared" si="2"/>
        <v>48.325194304972833</v>
      </c>
      <c r="X31" s="19">
        <f t="shared" si="3"/>
        <v>43.451836121993196</v>
      </c>
      <c r="Z31" s="6"/>
      <c r="AA31" s="28"/>
      <c r="AB31" s="31"/>
      <c r="AC31" s="31"/>
    </row>
    <row r="32" spans="1:29" ht="15" customHeight="1" x14ac:dyDescent="0.15">
      <c r="A32" s="7">
        <v>24</v>
      </c>
      <c r="B32" s="10">
        <v>104</v>
      </c>
      <c r="C32" s="10">
        <v>104</v>
      </c>
      <c r="D32" s="10">
        <f>SUM(B32:C32)</f>
        <v>208</v>
      </c>
      <c r="E32" s="3"/>
      <c r="F32" s="7">
        <v>54</v>
      </c>
      <c r="G32" s="10">
        <v>208</v>
      </c>
      <c r="H32" s="10">
        <v>200</v>
      </c>
      <c r="I32" s="10">
        <f>SUM(G32:H32)</f>
        <v>408</v>
      </c>
      <c r="J32" s="3"/>
      <c r="K32" s="7">
        <v>84</v>
      </c>
      <c r="L32" s="10">
        <v>91</v>
      </c>
      <c r="M32" s="10">
        <v>179</v>
      </c>
      <c r="N32" s="10">
        <f>SUM(L32:M32)</f>
        <v>270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32.260842335994987</v>
      </c>
      <c r="W32" s="20">
        <f t="shared" si="2"/>
        <v>42.011142444459729</v>
      </c>
      <c r="X32" s="20">
        <f t="shared" si="3"/>
        <v>37.451030644747924</v>
      </c>
      <c r="Z32" s="6"/>
    </row>
    <row r="33" spans="1:29" ht="15" customHeight="1" x14ac:dyDescent="0.15">
      <c r="A33" s="7"/>
      <c r="B33" s="11">
        <f>SUM(B28:B32)</f>
        <v>571</v>
      </c>
      <c r="C33" s="11">
        <f>SUM(C28:C32)</f>
        <v>580</v>
      </c>
      <c r="D33" s="11">
        <f>SUM(D28:D32)</f>
        <v>1151</v>
      </c>
      <c r="E33" s="3"/>
      <c r="F33" s="7"/>
      <c r="G33" s="11">
        <f>SUM(G28:G32)</f>
        <v>1003</v>
      </c>
      <c r="H33" s="11">
        <f>SUM(H28:H32)</f>
        <v>941</v>
      </c>
      <c r="I33" s="11">
        <f>SUM(I28:I32)</f>
        <v>1944</v>
      </c>
      <c r="J33" s="3"/>
      <c r="K33" s="7"/>
      <c r="L33" s="11">
        <f>SUM(L28:L32)</f>
        <v>628</v>
      </c>
      <c r="M33" s="11">
        <f>SUM(M28:M32)</f>
        <v>1112</v>
      </c>
      <c r="N33" s="11">
        <f>SUM(N28:N32)</f>
        <v>1740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24.941286989196808</v>
      </c>
      <c r="W33" s="19">
        <f t="shared" si="2"/>
        <v>33.901918976545844</v>
      </c>
      <c r="X33" s="19">
        <f t="shared" si="3"/>
        <v>29.711126569765312</v>
      </c>
      <c r="Z33" s="6" t="s">
        <v>3</v>
      </c>
    </row>
    <row r="34" spans="1:29" ht="15" customHeight="1" x14ac:dyDescent="0.15">
      <c r="A34" s="7">
        <v>25</v>
      </c>
      <c r="B34" s="10">
        <v>108</v>
      </c>
      <c r="C34" s="10">
        <v>101</v>
      </c>
      <c r="D34" s="10">
        <f>SUM(B34:C34)</f>
        <v>209</v>
      </c>
      <c r="E34" s="3"/>
      <c r="F34" s="7">
        <v>55</v>
      </c>
      <c r="G34" s="10">
        <v>258</v>
      </c>
      <c r="H34" s="10">
        <v>200</v>
      </c>
      <c r="I34" s="10">
        <f>SUM(G34:H34)</f>
        <v>458</v>
      </c>
      <c r="J34" s="3"/>
      <c r="K34" s="7">
        <v>85</v>
      </c>
      <c r="L34" s="10">
        <v>93</v>
      </c>
      <c r="M34" s="10">
        <v>172</v>
      </c>
      <c r="N34" s="10">
        <f>SUM(L34:M34)</f>
        <v>265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16.525755440739001</v>
      </c>
      <c r="W34" s="19">
        <f t="shared" si="2"/>
        <v>24.307036247334754</v>
      </c>
      <c r="X34" s="19">
        <f t="shared" si="3"/>
        <v>20.66781386153114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124</v>
      </c>
      <c r="C35" s="10">
        <v>107</v>
      </c>
      <c r="D35" s="10">
        <f>SUM(B35:C35)</f>
        <v>231</v>
      </c>
      <c r="E35" s="3"/>
      <c r="F35" s="7">
        <v>56</v>
      </c>
      <c r="G35" s="10">
        <v>258</v>
      </c>
      <c r="H35" s="10">
        <v>219</v>
      </c>
      <c r="I35" s="10">
        <f>SUM(G35:H35)</f>
        <v>477</v>
      </c>
      <c r="J35" s="3"/>
      <c r="K35" s="7">
        <v>86</v>
      </c>
      <c r="L35" s="10">
        <v>79</v>
      </c>
      <c r="M35" s="10">
        <v>147</v>
      </c>
      <c r="N35" s="10">
        <f>SUM(L35:M35)</f>
        <v>226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8.6034131830280263</v>
      </c>
      <c r="W35" s="19">
        <f t="shared" si="2"/>
        <v>14.946007290735263</v>
      </c>
      <c r="X35" s="19">
        <f t="shared" si="3"/>
        <v>11.979643393255959</v>
      </c>
      <c r="Z35" s="4" t="s">
        <v>25</v>
      </c>
      <c r="AA35" s="10">
        <f t="shared" ref="AA35:AB37" si="4">SUM(AA6,AA13,AA20,AA27)</f>
        <v>1386</v>
      </c>
      <c r="AB35" s="10">
        <f t="shared" si="4"/>
        <v>1323</v>
      </c>
      <c r="AC35" s="10">
        <f>SUM(AA35:AB35)</f>
        <v>2709</v>
      </c>
    </row>
    <row r="36" spans="1:29" ht="15" customHeight="1" x14ac:dyDescent="0.15">
      <c r="A36" s="7">
        <v>27</v>
      </c>
      <c r="B36" s="10">
        <v>111</v>
      </c>
      <c r="C36" s="10">
        <v>99</v>
      </c>
      <c r="D36" s="10">
        <f>SUM(B36:C36)</f>
        <v>210</v>
      </c>
      <c r="E36" s="3"/>
      <c r="F36" s="7">
        <v>57</v>
      </c>
      <c r="G36" s="10">
        <v>285</v>
      </c>
      <c r="H36" s="10">
        <v>263</v>
      </c>
      <c r="I36" s="10">
        <f>SUM(G36:H36)</f>
        <v>548</v>
      </c>
      <c r="J36" s="3"/>
      <c r="K36" s="7">
        <v>87</v>
      </c>
      <c r="L36" s="10">
        <v>48</v>
      </c>
      <c r="M36" s="10">
        <v>112</v>
      </c>
      <c r="N36" s="10">
        <f>SUM(L36:M36)</f>
        <v>160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3.6871770784405822</v>
      </c>
      <c r="W36" s="19">
        <f t="shared" si="2"/>
        <v>7.2976133159089347</v>
      </c>
      <c r="X36" s="19">
        <f t="shared" si="3"/>
        <v>5.6090506352286456</v>
      </c>
      <c r="Z36" s="26" t="s">
        <v>26</v>
      </c>
      <c r="AA36" s="10">
        <f t="shared" si="4"/>
        <v>7267</v>
      </c>
      <c r="AB36" s="10">
        <f t="shared" si="4"/>
        <v>7108</v>
      </c>
      <c r="AC36" s="13">
        <f>SUM(AA36:AB36)</f>
        <v>14375</v>
      </c>
    </row>
    <row r="37" spans="1:29" ht="15" customHeight="1" x14ac:dyDescent="0.15">
      <c r="A37" s="7">
        <v>28</v>
      </c>
      <c r="B37" s="10">
        <v>132</v>
      </c>
      <c r="C37" s="10">
        <v>115</v>
      </c>
      <c r="D37" s="10">
        <f>SUM(B37:C37)</f>
        <v>247</v>
      </c>
      <c r="E37" s="3"/>
      <c r="F37" s="7">
        <v>58</v>
      </c>
      <c r="G37" s="10">
        <v>255</v>
      </c>
      <c r="H37" s="10">
        <v>241</v>
      </c>
      <c r="I37" s="10">
        <f>SUM(G37:H37)</f>
        <v>496</v>
      </c>
      <c r="J37" s="3"/>
      <c r="K37" s="7">
        <v>88</v>
      </c>
      <c r="L37" s="10">
        <v>49</v>
      </c>
      <c r="M37" s="10">
        <v>114</v>
      </c>
      <c r="N37" s="10">
        <f>SUM(L37:M37)</f>
        <v>163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1.2212306247064348</v>
      </c>
      <c r="W37" s="19">
        <f t="shared" si="2"/>
        <v>2.9300502097805903</v>
      </c>
      <c r="X37" s="19">
        <f t="shared" si="3"/>
        <v>2.1308534397539636</v>
      </c>
      <c r="Z37" s="4" t="s">
        <v>31</v>
      </c>
      <c r="AA37" s="10">
        <f t="shared" si="4"/>
        <v>4121</v>
      </c>
      <c r="AB37" s="10">
        <f t="shared" si="4"/>
        <v>6108</v>
      </c>
      <c r="AC37" s="13">
        <f>SUM(AA37:AB37)</f>
        <v>10229</v>
      </c>
    </row>
    <row r="38" spans="1:29" ht="15" customHeight="1" x14ac:dyDescent="0.15">
      <c r="A38" s="7">
        <v>29</v>
      </c>
      <c r="B38" s="10">
        <v>117</v>
      </c>
      <c r="C38" s="10">
        <v>95</v>
      </c>
      <c r="D38" s="10">
        <f>SUM(B38:C38)</f>
        <v>212</v>
      </c>
      <c r="E38" s="3"/>
      <c r="F38" s="7">
        <v>59</v>
      </c>
      <c r="G38" s="10">
        <v>243</v>
      </c>
      <c r="H38" s="10">
        <v>219</v>
      </c>
      <c r="I38" s="10">
        <f>SUM(G38:H38)</f>
        <v>462</v>
      </c>
      <c r="J38" s="3"/>
      <c r="K38" s="7">
        <v>89</v>
      </c>
      <c r="L38" s="10">
        <v>46</v>
      </c>
      <c r="M38" s="10">
        <v>90</v>
      </c>
      <c r="N38" s="10">
        <f>SUM(L38:M38)</f>
        <v>136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0.26616564897447942</v>
      </c>
      <c r="W38" s="19">
        <f t="shared" si="2"/>
        <v>0.70156131783478914</v>
      </c>
      <c r="X38" s="19">
        <f t="shared" si="3"/>
        <v>0.49793138798374398</v>
      </c>
      <c r="Z38" s="9" t="s">
        <v>24</v>
      </c>
      <c r="AA38" s="11">
        <f>SUM(AA35:AA37)</f>
        <v>12774</v>
      </c>
      <c r="AB38" s="11">
        <f>SUM(AB35:AB37)</f>
        <v>14539</v>
      </c>
      <c r="AC38" s="11">
        <f>SUM(AC35:AC37)</f>
        <v>27313</v>
      </c>
    </row>
    <row r="39" spans="1:29" ht="15" customHeight="1" x14ac:dyDescent="0.15">
      <c r="A39" s="7"/>
      <c r="B39" s="11">
        <f>SUM(B34:B38)</f>
        <v>592</v>
      </c>
      <c r="C39" s="11">
        <f>SUM(C34:C38)</f>
        <v>517</v>
      </c>
      <c r="D39" s="11">
        <f>SUM(D34:D38)</f>
        <v>1109</v>
      </c>
      <c r="E39" s="3"/>
      <c r="F39" s="7"/>
      <c r="G39" s="11">
        <f>SUM(G34:G38)</f>
        <v>1299</v>
      </c>
      <c r="H39" s="11">
        <f>SUM(H34:H38)</f>
        <v>1142</v>
      </c>
      <c r="I39" s="11">
        <f>SUM(I34:I38)</f>
        <v>2441</v>
      </c>
      <c r="J39" s="3"/>
      <c r="K39" s="7"/>
      <c r="L39" s="11">
        <f>SUM(L34:L38)</f>
        <v>315</v>
      </c>
      <c r="M39" s="11">
        <f>SUM(M34:M38)</f>
        <v>635</v>
      </c>
      <c r="N39" s="11">
        <f>SUM(N34:N38)</f>
        <v>950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0</v>
      </c>
      <c r="W39" s="19">
        <f t="shared" si="2"/>
        <v>0.10317078203452783</v>
      </c>
      <c r="X39" s="19">
        <f t="shared" si="3"/>
        <v>5.4918903086442351E-2</v>
      </c>
      <c r="AA39" s="31"/>
      <c r="AB39" s="31"/>
      <c r="AC39" s="31"/>
    </row>
    <row r="40" spans="1:29" x14ac:dyDescent="0.15">
      <c r="AA40" s="31"/>
      <c r="AB40" s="31"/>
      <c r="AC40" s="31"/>
    </row>
    <row r="41" spans="1:29" x14ac:dyDescent="0.15">
      <c r="AA41" s="31"/>
      <c r="AB41" s="31"/>
      <c r="AC41" s="31"/>
    </row>
    <row r="42" spans="1:29" x14ac:dyDescent="0.15">
      <c r="AA42" s="31"/>
      <c r="AB42" s="31"/>
      <c r="AC42" s="31"/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3"/>
  <printOptions horizontalCentered="1" verticalCentered="1"/>
  <pageMargins left="0.19685039370078741" right="0.19685039370078741" top="0.39370078740157483" bottom="0.39370078740157483" header="0.78740157480314965" footer="0.51181102362204722"/>
  <pageSetup paperSize="9" scale="81" orientation="landscape" r:id="rId1"/>
  <headerFooter alignWithMargins="0"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6" bestFit="1" customWidth="1"/>
    <col min="2" max="4" width="7" customWidth="1"/>
    <col min="5" max="5" width="0.875" customWidth="1"/>
    <col min="6" max="6" width="6" bestFit="1" customWidth="1"/>
    <col min="7" max="9" width="7" bestFit="1" customWidth="1"/>
    <col min="10" max="10" width="0.875" customWidth="1"/>
    <col min="11" max="11" width="6" bestFit="1" customWidth="1"/>
    <col min="12" max="14" width="7" customWidth="1"/>
    <col min="15" max="15" width="0.875" customWidth="1"/>
    <col min="16" max="16" width="6" bestFit="1" customWidth="1"/>
    <col min="17" max="19" width="6.75" customWidth="1"/>
    <col min="20" max="20" width="0.875" customWidth="1"/>
    <col min="21" max="21" width="11" bestFit="1" customWidth="1"/>
    <col min="22" max="22" width="8" customWidth="1"/>
    <col min="23" max="24" width="8" bestFit="1" customWidth="1"/>
    <col min="25" max="25" width="2.625" customWidth="1"/>
    <col min="26" max="26" width="10" bestFit="1" customWidth="1"/>
    <col min="27" max="29" width="8" bestFit="1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42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</row>
    <row r="4" spans="1:29" ht="15" customHeight="1" x14ac:dyDescent="0.15">
      <c r="A4" s="7">
        <v>0</v>
      </c>
      <c r="B4" s="10">
        <v>75</v>
      </c>
      <c r="C4" s="10">
        <v>74</v>
      </c>
      <c r="D4" s="10">
        <f>SUM(B4:C4)</f>
        <v>149</v>
      </c>
      <c r="E4" s="3"/>
      <c r="F4" s="7">
        <v>30</v>
      </c>
      <c r="G4" s="10">
        <v>118</v>
      </c>
      <c r="H4" s="10">
        <v>101</v>
      </c>
      <c r="I4" s="10">
        <f>SUM(G4:H4)</f>
        <v>219</v>
      </c>
      <c r="J4" s="3"/>
      <c r="K4" s="7">
        <v>60</v>
      </c>
      <c r="L4" s="10">
        <v>106</v>
      </c>
      <c r="M4" s="10">
        <v>117</v>
      </c>
      <c r="N4" s="10">
        <f>SUM(L4:M4)</f>
        <v>223</v>
      </c>
      <c r="O4" s="3"/>
      <c r="P4" s="7">
        <v>90</v>
      </c>
      <c r="Q4" s="10">
        <v>39</v>
      </c>
      <c r="R4" s="10">
        <v>90</v>
      </c>
      <c r="S4" s="10">
        <f>SUM(Q4:R4)</f>
        <v>129</v>
      </c>
      <c r="U4" s="4" t="s">
        <v>4</v>
      </c>
      <c r="V4" s="15">
        <f>SUM(B9,B15,B21)</f>
        <v>1387</v>
      </c>
      <c r="W4" s="15">
        <f>SUM(C9,C15,C21)</f>
        <v>1321</v>
      </c>
      <c r="X4" s="15">
        <f>SUM(V4:W4)</f>
        <v>2708</v>
      </c>
      <c r="Z4" s="6" t="s">
        <v>27</v>
      </c>
    </row>
    <row r="5" spans="1:29" ht="15" customHeight="1" x14ac:dyDescent="0.15">
      <c r="A5" s="7">
        <v>1</v>
      </c>
      <c r="B5" s="10">
        <v>71</v>
      </c>
      <c r="C5" s="10">
        <v>66</v>
      </c>
      <c r="D5" s="10">
        <f>SUM(B5:C5)</f>
        <v>137</v>
      </c>
      <c r="E5" s="3"/>
      <c r="F5" s="7">
        <v>31</v>
      </c>
      <c r="G5" s="10">
        <v>108</v>
      </c>
      <c r="H5" s="10">
        <v>99</v>
      </c>
      <c r="I5" s="10">
        <f>SUM(G5:H5)</f>
        <v>207</v>
      </c>
      <c r="J5" s="3"/>
      <c r="K5" s="7">
        <v>61</v>
      </c>
      <c r="L5" s="10">
        <v>138</v>
      </c>
      <c r="M5" s="10">
        <v>145</v>
      </c>
      <c r="N5" s="10">
        <f>SUM(L5:M5)</f>
        <v>283</v>
      </c>
      <c r="O5" s="3"/>
      <c r="P5" s="7">
        <v>91</v>
      </c>
      <c r="Q5" s="10">
        <v>29</v>
      </c>
      <c r="R5" s="10">
        <v>80</v>
      </c>
      <c r="S5" s="10">
        <f>SUM(Q5:R5)</f>
        <v>109</v>
      </c>
      <c r="U5" s="4" t="s">
        <v>5</v>
      </c>
      <c r="V5" s="15">
        <f>SUM(B27,B33,B39,G9,G15,G21,G27,G33,G39,L9)</f>
        <v>7254</v>
      </c>
      <c r="W5" s="15">
        <f>SUM(C27,C33,C39,H9,H15,H21,H27,H33,H39,M9)</f>
        <v>7089</v>
      </c>
      <c r="X5" s="15">
        <f>SUM(V5:W5)</f>
        <v>14343</v>
      </c>
      <c r="Y5" s="2"/>
      <c r="Z5" s="4" t="s">
        <v>21</v>
      </c>
      <c r="AA5" s="5" t="s">
        <v>22</v>
      </c>
      <c r="AB5" s="5" t="s">
        <v>23</v>
      </c>
      <c r="AC5" s="5" t="s">
        <v>24</v>
      </c>
    </row>
    <row r="6" spans="1:29" ht="15" customHeight="1" x14ac:dyDescent="0.15">
      <c r="A6" s="7">
        <v>2</v>
      </c>
      <c r="B6" s="10">
        <v>79</v>
      </c>
      <c r="C6" s="10">
        <v>72</v>
      </c>
      <c r="D6" s="10">
        <f>SUM(B6:C6)</f>
        <v>151</v>
      </c>
      <c r="E6" s="3"/>
      <c r="F6" s="7">
        <v>32</v>
      </c>
      <c r="G6" s="10">
        <v>124</v>
      </c>
      <c r="H6" s="10">
        <v>125</v>
      </c>
      <c r="I6" s="10">
        <f>SUM(G6:H6)</f>
        <v>249</v>
      </c>
      <c r="J6" s="3"/>
      <c r="K6" s="7">
        <v>62</v>
      </c>
      <c r="L6" s="10">
        <v>151</v>
      </c>
      <c r="M6" s="10">
        <v>210</v>
      </c>
      <c r="N6" s="10">
        <f>SUM(L6:M6)</f>
        <v>361</v>
      </c>
      <c r="O6" s="3"/>
      <c r="P6" s="7">
        <v>92</v>
      </c>
      <c r="Q6" s="10">
        <v>32</v>
      </c>
      <c r="R6" s="10">
        <v>63</v>
      </c>
      <c r="S6" s="10">
        <f>SUM(Q6:R6)</f>
        <v>95</v>
      </c>
      <c r="U6" s="8" t="s">
        <v>6</v>
      </c>
      <c r="V6" s="15">
        <f>SUM(L15,L21)</f>
        <v>2003</v>
      </c>
      <c r="W6" s="15">
        <f>SUM(M15,M21)</f>
        <v>2553</v>
      </c>
      <c r="X6" s="15">
        <f>SUM(V6:W6)</f>
        <v>4556</v>
      </c>
      <c r="Z6" s="4" t="s">
        <v>25</v>
      </c>
      <c r="AA6" s="10">
        <v>818</v>
      </c>
      <c r="AB6" s="10">
        <v>736</v>
      </c>
      <c r="AC6" s="10">
        <f>SUM(AA6:AB6)</f>
        <v>1554</v>
      </c>
    </row>
    <row r="7" spans="1:29" ht="15" customHeight="1" x14ac:dyDescent="0.15">
      <c r="A7" s="7">
        <v>3</v>
      </c>
      <c r="B7" s="10">
        <v>80</v>
      </c>
      <c r="C7" s="10">
        <v>79</v>
      </c>
      <c r="D7" s="10">
        <f>SUM(B7:C7)</f>
        <v>159</v>
      </c>
      <c r="E7" s="3"/>
      <c r="F7" s="7">
        <v>33</v>
      </c>
      <c r="G7" s="10">
        <v>105</v>
      </c>
      <c r="H7" s="10">
        <v>92</v>
      </c>
      <c r="I7" s="10">
        <f>SUM(G7:H7)</f>
        <v>197</v>
      </c>
      <c r="J7" s="3"/>
      <c r="K7" s="7">
        <v>63</v>
      </c>
      <c r="L7" s="10">
        <v>159</v>
      </c>
      <c r="M7" s="10">
        <v>203</v>
      </c>
      <c r="N7" s="10">
        <f>SUM(L7:M7)</f>
        <v>362</v>
      </c>
      <c r="O7" s="3"/>
      <c r="P7" s="7">
        <v>93</v>
      </c>
      <c r="Q7" s="10">
        <v>16</v>
      </c>
      <c r="R7" s="10">
        <v>53</v>
      </c>
      <c r="S7" s="10">
        <f>SUM(Q7:R7)</f>
        <v>69</v>
      </c>
      <c r="U7" s="4" t="s">
        <v>7</v>
      </c>
      <c r="V7" s="15">
        <f>SUM(L27,L33,L39,Q9,Q15,Q21,Q27,Q33,Q39)</f>
        <v>2125</v>
      </c>
      <c r="W7" s="15">
        <f>SUM(M27,M33,M39,R9,R15,R21,R27,R33,R39)</f>
        <v>3562</v>
      </c>
      <c r="X7" s="15">
        <f>SUM(V7:W7)</f>
        <v>5687</v>
      </c>
      <c r="Z7" s="26" t="s">
        <v>26</v>
      </c>
      <c r="AA7" s="10">
        <v>4226</v>
      </c>
      <c r="AB7" s="10">
        <v>4248</v>
      </c>
      <c r="AC7" s="10">
        <f>SUM(AA7:AB7)</f>
        <v>8474</v>
      </c>
    </row>
    <row r="8" spans="1:29" ht="15" customHeight="1" x14ac:dyDescent="0.15">
      <c r="A8" s="7">
        <v>4</v>
      </c>
      <c r="B8" s="10">
        <v>67</v>
      </c>
      <c r="C8" s="10">
        <v>93</v>
      </c>
      <c r="D8" s="10">
        <f>SUM(B8:C8)</f>
        <v>160</v>
      </c>
      <c r="E8" s="3"/>
      <c r="F8" s="7">
        <v>34</v>
      </c>
      <c r="G8" s="10">
        <v>107</v>
      </c>
      <c r="H8" s="10">
        <v>110</v>
      </c>
      <c r="I8" s="10">
        <f>SUM(G8:H8)</f>
        <v>217</v>
      </c>
      <c r="J8" s="3"/>
      <c r="K8" s="7">
        <v>64</v>
      </c>
      <c r="L8" s="10">
        <v>168</v>
      </c>
      <c r="M8" s="10">
        <v>236</v>
      </c>
      <c r="N8" s="10">
        <f>SUM(L8:M8)</f>
        <v>404</v>
      </c>
      <c r="O8" s="3"/>
      <c r="P8" s="7">
        <v>94</v>
      </c>
      <c r="Q8" s="10">
        <v>12</v>
      </c>
      <c r="R8" s="10">
        <v>40</v>
      </c>
      <c r="S8" s="10">
        <f>SUM(Q8:R8)</f>
        <v>52</v>
      </c>
      <c r="U8" s="17" t="s">
        <v>3</v>
      </c>
      <c r="V8" s="12">
        <f>SUM(V4:V7)</f>
        <v>12769</v>
      </c>
      <c r="W8" s="12">
        <f>SUM(W4:W7)</f>
        <v>14525</v>
      </c>
      <c r="X8" s="12">
        <f>SUM(X4:X7)</f>
        <v>27294</v>
      </c>
      <c r="Z8" s="4" t="s">
        <v>41</v>
      </c>
      <c r="AA8" s="10">
        <v>2486</v>
      </c>
      <c r="AB8" s="10">
        <v>3768</v>
      </c>
      <c r="AC8" s="10">
        <f>SUM(AA8:AB8)</f>
        <v>6254</v>
      </c>
    </row>
    <row r="9" spans="1:29" ht="15" customHeight="1" x14ac:dyDescent="0.15">
      <c r="A9" s="7"/>
      <c r="B9" s="11">
        <f>SUM(B4:B8)</f>
        <v>372</v>
      </c>
      <c r="C9" s="11">
        <f>SUM(C4:C8)</f>
        <v>384</v>
      </c>
      <c r="D9" s="11">
        <f>SUM(D4:D8)</f>
        <v>756</v>
      </c>
      <c r="E9" s="3"/>
      <c r="F9" s="7"/>
      <c r="G9" s="11">
        <f>SUM(G4:G8)</f>
        <v>562</v>
      </c>
      <c r="H9" s="11">
        <f>SUM(H4:H8)</f>
        <v>527</v>
      </c>
      <c r="I9" s="11">
        <f>SUM(I4:I8)</f>
        <v>1089</v>
      </c>
      <c r="J9" s="3"/>
      <c r="K9" s="7"/>
      <c r="L9" s="12">
        <f>SUM(L4:L8)</f>
        <v>722</v>
      </c>
      <c r="M9" s="12">
        <f>SUM(M4:M8)</f>
        <v>911</v>
      </c>
      <c r="N9" s="12">
        <f>SUM(N4:N8)</f>
        <v>1633</v>
      </c>
      <c r="O9" s="3"/>
      <c r="P9" s="7"/>
      <c r="Q9" s="11">
        <f>SUM(Q4:Q8)</f>
        <v>128</v>
      </c>
      <c r="R9" s="11">
        <f>SUM(R4:R8)</f>
        <v>326</v>
      </c>
      <c r="S9" s="11">
        <f>SUM(S4:S8)</f>
        <v>454</v>
      </c>
      <c r="U9" s="4" t="s">
        <v>8</v>
      </c>
      <c r="V9" s="15">
        <f>SUM(G21,G27,G33,G39,L9)</f>
        <v>4357</v>
      </c>
      <c r="W9" s="15">
        <f>SUM(H21,H27,H33,H39,M9)</f>
        <v>4339</v>
      </c>
      <c r="X9" s="18">
        <f t="shared" ref="X9:X20" si="0">SUM(V9:W9)</f>
        <v>8696</v>
      </c>
      <c r="Z9" s="9" t="s">
        <v>24</v>
      </c>
      <c r="AA9" s="11">
        <f>SUM(AA6:AA8)</f>
        <v>7530</v>
      </c>
      <c r="AB9" s="11">
        <f>SUM(AB6:AB8)</f>
        <v>8752</v>
      </c>
      <c r="AC9" s="11">
        <f>SUM(AC6:AC8)</f>
        <v>16282</v>
      </c>
    </row>
    <row r="10" spans="1:29" ht="15" customHeight="1" x14ac:dyDescent="0.15">
      <c r="A10" s="7">
        <v>5</v>
      </c>
      <c r="B10" s="10">
        <v>81</v>
      </c>
      <c r="C10" s="10">
        <v>95</v>
      </c>
      <c r="D10" s="10">
        <f>SUM(B10:C10)</f>
        <v>176</v>
      </c>
      <c r="E10" s="3"/>
      <c r="F10" s="7">
        <v>35</v>
      </c>
      <c r="G10" s="10">
        <v>111</v>
      </c>
      <c r="H10" s="10">
        <v>86</v>
      </c>
      <c r="I10" s="10">
        <f>SUM(G10:H10)</f>
        <v>197</v>
      </c>
      <c r="J10" s="3"/>
      <c r="K10" s="7">
        <v>65</v>
      </c>
      <c r="L10" s="10">
        <v>174</v>
      </c>
      <c r="M10" s="10">
        <v>233</v>
      </c>
      <c r="N10" s="10">
        <f>SUM(L10:M10)</f>
        <v>407</v>
      </c>
      <c r="O10" s="3"/>
      <c r="P10" s="7">
        <v>95</v>
      </c>
      <c r="Q10" s="10">
        <v>15</v>
      </c>
      <c r="R10" s="10">
        <v>29</v>
      </c>
      <c r="S10" s="10">
        <f>SUM(Q10:R10)</f>
        <v>44</v>
      </c>
      <c r="U10" s="4" t="s">
        <v>9</v>
      </c>
      <c r="V10" s="15">
        <f>SUM(G21,G27,G33,G39,L9,L15,L21,L27,L33,L39,Q9,Q15,Q21,Q27,Q33,Q39)</f>
        <v>8485</v>
      </c>
      <c r="W10" s="15">
        <f>SUM(H21,H27,H33,H39,M9,M15,M21,M27,M33,M39,R9,R15,R21,R27,R33,R39)</f>
        <v>10454</v>
      </c>
      <c r="X10" s="18">
        <f t="shared" si="0"/>
        <v>18939</v>
      </c>
      <c r="Z10" s="6"/>
      <c r="AA10" s="28"/>
      <c r="AB10" s="31"/>
      <c r="AC10" s="31"/>
    </row>
    <row r="11" spans="1:29" ht="15" customHeight="1" x14ac:dyDescent="0.15">
      <c r="A11" s="7">
        <v>6</v>
      </c>
      <c r="B11" s="10">
        <v>92</v>
      </c>
      <c r="C11" s="10">
        <v>93</v>
      </c>
      <c r="D11" s="10">
        <f>SUM(B11:C11)</f>
        <v>185</v>
      </c>
      <c r="E11" s="3"/>
      <c r="F11" s="7">
        <v>36</v>
      </c>
      <c r="G11" s="10">
        <v>103</v>
      </c>
      <c r="H11" s="10">
        <v>92</v>
      </c>
      <c r="I11" s="10">
        <f>SUM(G11:H11)</f>
        <v>195</v>
      </c>
      <c r="J11" s="3"/>
      <c r="K11" s="7">
        <v>66</v>
      </c>
      <c r="L11" s="10">
        <v>166</v>
      </c>
      <c r="M11" s="10">
        <v>218</v>
      </c>
      <c r="N11" s="10">
        <f>SUM(L11:M11)</f>
        <v>384</v>
      </c>
      <c r="O11" s="3"/>
      <c r="P11" s="7">
        <v>96</v>
      </c>
      <c r="Q11" s="10">
        <v>7</v>
      </c>
      <c r="R11" s="10">
        <v>21</v>
      </c>
      <c r="S11" s="10">
        <f>SUM(Q11:R11)</f>
        <v>28</v>
      </c>
      <c r="U11" s="4" t="s">
        <v>10</v>
      </c>
      <c r="V11" s="15">
        <f>SUM(,G33,G39,L9,L15,L21,L27,L33,L39,Q9,Q15,Q21,Q27,Q33,Q39)</f>
        <v>7154</v>
      </c>
      <c r="W11" s="15">
        <f>SUM(,H33,H39,M9,M15,M21,M27,M33,M39,R9,R15,R21,R27,R33,R39)</f>
        <v>9105</v>
      </c>
      <c r="X11" s="18">
        <f t="shared" si="0"/>
        <v>16259</v>
      </c>
      <c r="Z11" s="6" t="s">
        <v>28</v>
      </c>
    </row>
    <row r="12" spans="1:29" ht="15" customHeight="1" x14ac:dyDescent="0.15">
      <c r="A12" s="7">
        <v>7</v>
      </c>
      <c r="B12" s="10">
        <v>77</v>
      </c>
      <c r="C12" s="10">
        <v>87</v>
      </c>
      <c r="D12" s="10">
        <f>SUM(B12:C12)</f>
        <v>164</v>
      </c>
      <c r="E12" s="3"/>
      <c r="F12" s="7">
        <v>37</v>
      </c>
      <c r="G12" s="10">
        <v>104</v>
      </c>
      <c r="H12" s="10">
        <v>113</v>
      </c>
      <c r="I12" s="10">
        <f>SUM(G12:H12)</f>
        <v>217</v>
      </c>
      <c r="J12" s="3"/>
      <c r="K12" s="7">
        <v>67</v>
      </c>
      <c r="L12" s="10">
        <v>166</v>
      </c>
      <c r="M12" s="10">
        <v>232</v>
      </c>
      <c r="N12" s="10">
        <f>SUM(L12:M12)</f>
        <v>398</v>
      </c>
      <c r="O12" s="3"/>
      <c r="P12" s="7">
        <v>97</v>
      </c>
      <c r="Q12" s="10">
        <v>5</v>
      </c>
      <c r="R12" s="10">
        <v>15</v>
      </c>
      <c r="S12" s="10">
        <f>SUM(Q12:R12)</f>
        <v>20</v>
      </c>
      <c r="U12" s="4" t="s">
        <v>11</v>
      </c>
      <c r="V12" s="15">
        <f>SUM(L9,L15,L21,L27,L33,L39,Q9,Q15,Q21,Q27,Q33,Q39)</f>
        <v>4850</v>
      </c>
      <c r="W12" s="15">
        <f>SUM(M9,M15,M21,M27,M33,M39,R9,R15,R21,R27,R33,R39)</f>
        <v>7026</v>
      </c>
      <c r="X12" s="18">
        <f t="shared" si="0"/>
        <v>11876</v>
      </c>
      <c r="Z12" s="4" t="s">
        <v>21</v>
      </c>
      <c r="AA12" s="5" t="s">
        <v>22</v>
      </c>
      <c r="AB12" s="5" t="s">
        <v>23</v>
      </c>
      <c r="AC12" s="5" t="s">
        <v>24</v>
      </c>
    </row>
    <row r="13" spans="1:29" ht="15" customHeight="1" x14ac:dyDescent="0.15">
      <c r="A13" s="7">
        <v>8</v>
      </c>
      <c r="B13" s="10">
        <v>92</v>
      </c>
      <c r="C13" s="10">
        <v>79</v>
      </c>
      <c r="D13" s="10">
        <f>SUM(B13:C13)</f>
        <v>171</v>
      </c>
      <c r="E13" s="3"/>
      <c r="F13" s="7">
        <v>38</v>
      </c>
      <c r="G13" s="10">
        <v>93</v>
      </c>
      <c r="H13" s="10">
        <v>116</v>
      </c>
      <c r="I13" s="10">
        <f>SUM(G13:H13)</f>
        <v>209</v>
      </c>
      <c r="J13" s="3"/>
      <c r="K13" s="7">
        <v>68</v>
      </c>
      <c r="L13" s="10">
        <v>206</v>
      </c>
      <c r="M13" s="10">
        <v>220</v>
      </c>
      <c r="N13" s="10">
        <f>SUM(L13:M13)</f>
        <v>426</v>
      </c>
      <c r="O13" s="3"/>
      <c r="P13" s="7">
        <v>98</v>
      </c>
      <c r="Q13" s="10">
        <v>2</v>
      </c>
      <c r="R13" s="10">
        <v>13</v>
      </c>
      <c r="S13" s="10">
        <f>SUM(Q13:R13)</f>
        <v>15</v>
      </c>
      <c r="U13" s="9" t="s">
        <v>12</v>
      </c>
      <c r="V13" s="12">
        <f>SUM(L15,L21,L27,L33,L39,Q9,Q15,Q21,Q27,Q33,Q39)</f>
        <v>4128</v>
      </c>
      <c r="W13" s="12">
        <f>SUM(M15,M21,M27,M33,M39,R9,R15,R21,R27,R33,R39)</f>
        <v>6115</v>
      </c>
      <c r="X13" s="12">
        <f t="shared" si="0"/>
        <v>10243</v>
      </c>
      <c r="Z13" s="4" t="s">
        <v>25</v>
      </c>
      <c r="AA13" s="10">
        <v>177</v>
      </c>
      <c r="AB13" s="10">
        <v>218</v>
      </c>
      <c r="AC13" s="10">
        <f>SUM(AA13:AB13)</f>
        <v>395</v>
      </c>
    </row>
    <row r="14" spans="1:29" ht="15" customHeight="1" x14ac:dyDescent="0.15">
      <c r="A14" s="7">
        <v>9</v>
      </c>
      <c r="B14" s="10">
        <v>114</v>
      </c>
      <c r="C14" s="10">
        <v>84</v>
      </c>
      <c r="D14" s="10">
        <f>SUM(B14:C14)</f>
        <v>198</v>
      </c>
      <c r="E14" s="3"/>
      <c r="F14" s="7">
        <v>39</v>
      </c>
      <c r="G14" s="10">
        <v>107</v>
      </c>
      <c r="H14" s="10">
        <v>130</v>
      </c>
      <c r="I14" s="10">
        <f>SUM(G14:H14)</f>
        <v>237</v>
      </c>
      <c r="J14" s="3"/>
      <c r="K14" s="7">
        <v>69</v>
      </c>
      <c r="L14" s="10">
        <v>222</v>
      </c>
      <c r="M14" s="10">
        <v>271</v>
      </c>
      <c r="N14" s="10">
        <f>SUM(L14:M14)</f>
        <v>493</v>
      </c>
      <c r="O14" s="3"/>
      <c r="P14" s="7">
        <v>99</v>
      </c>
      <c r="Q14" s="10">
        <v>3</v>
      </c>
      <c r="R14" s="10">
        <v>8</v>
      </c>
      <c r="S14" s="10">
        <f>SUM(Q14:R14)</f>
        <v>11</v>
      </c>
      <c r="U14" s="4" t="s">
        <v>13</v>
      </c>
      <c r="V14" s="15">
        <f>SUM(L21,L27,L33,L39,Q9,Q15,Q21,Q27,Q33,Q39)</f>
        <v>3194</v>
      </c>
      <c r="W14" s="15">
        <f>SUM(M21,M27,M33,M39,R9,R15,R21,R27,R33,R39)</f>
        <v>4941</v>
      </c>
      <c r="X14" s="18">
        <f t="shared" si="0"/>
        <v>8135</v>
      </c>
      <c r="Z14" s="26" t="s">
        <v>26</v>
      </c>
      <c r="AA14" s="10">
        <v>945</v>
      </c>
      <c r="AB14" s="10">
        <v>940</v>
      </c>
      <c r="AC14" s="10">
        <f>SUM(AA14:AB14)</f>
        <v>1885</v>
      </c>
    </row>
    <row r="15" spans="1:29" ht="15" customHeight="1" x14ac:dyDescent="0.15">
      <c r="A15" s="7"/>
      <c r="B15" s="11">
        <f>SUM(B10:B14)</f>
        <v>456</v>
      </c>
      <c r="C15" s="11">
        <f>SUM(C10:C14)</f>
        <v>438</v>
      </c>
      <c r="D15" s="11">
        <f>SUM(D10:D14)</f>
        <v>894</v>
      </c>
      <c r="E15" s="3"/>
      <c r="F15" s="7"/>
      <c r="G15" s="11">
        <f>SUM(G10:G14)</f>
        <v>518</v>
      </c>
      <c r="H15" s="11">
        <f>SUM(H10:H14)</f>
        <v>537</v>
      </c>
      <c r="I15" s="11">
        <f>SUM(I10:I14)</f>
        <v>1055</v>
      </c>
      <c r="J15" s="3"/>
      <c r="K15" s="7"/>
      <c r="L15" s="11">
        <f>SUM(L10:L14)</f>
        <v>934</v>
      </c>
      <c r="M15" s="11">
        <f>SUM(M10:M14)</f>
        <v>1174</v>
      </c>
      <c r="N15" s="11">
        <f>SUM(N10:N14)</f>
        <v>2108</v>
      </c>
      <c r="O15" s="3"/>
      <c r="P15" s="7"/>
      <c r="Q15" s="11">
        <f>SUM(Q10:Q14)</f>
        <v>32</v>
      </c>
      <c r="R15" s="11">
        <f>SUM(R10:R14)</f>
        <v>86</v>
      </c>
      <c r="S15" s="11">
        <f>SUM(S10:S14)</f>
        <v>118</v>
      </c>
      <c r="U15" s="4" t="s">
        <v>14</v>
      </c>
      <c r="V15" s="15">
        <f>SUM(L27,L33,L39,Q9,Q15,Q21,Q27,Q33,Q39)</f>
        <v>2125</v>
      </c>
      <c r="W15" s="15">
        <f>SUM(M27,M33,M39,R9,R15,R21,R27,R33,R39)</f>
        <v>3562</v>
      </c>
      <c r="X15" s="18">
        <f t="shared" si="0"/>
        <v>5687</v>
      </c>
      <c r="Z15" s="4" t="s">
        <v>31</v>
      </c>
      <c r="AA15" s="10">
        <v>512</v>
      </c>
      <c r="AB15" s="10">
        <v>734</v>
      </c>
      <c r="AC15" s="10">
        <f>SUM(AA15:AB15)</f>
        <v>1246</v>
      </c>
    </row>
    <row r="16" spans="1:29" ht="15" customHeight="1" x14ac:dyDescent="0.15">
      <c r="A16" s="7">
        <v>10</v>
      </c>
      <c r="B16" s="10">
        <v>84</v>
      </c>
      <c r="C16" s="10">
        <v>95</v>
      </c>
      <c r="D16" s="10">
        <f>SUM(B16:C16)</f>
        <v>179</v>
      </c>
      <c r="E16" s="3"/>
      <c r="F16" s="7">
        <v>40</v>
      </c>
      <c r="G16" s="10">
        <v>83</v>
      </c>
      <c r="H16" s="10">
        <v>67</v>
      </c>
      <c r="I16" s="10">
        <f>SUM(G16:H16)</f>
        <v>150</v>
      </c>
      <c r="J16" s="3"/>
      <c r="K16" s="7">
        <v>70</v>
      </c>
      <c r="L16" s="10">
        <v>186</v>
      </c>
      <c r="M16" s="10">
        <v>257</v>
      </c>
      <c r="N16" s="10">
        <f>SUM(L16:M16)</f>
        <v>443</v>
      </c>
      <c r="O16" s="3"/>
      <c r="P16" s="7">
        <v>100</v>
      </c>
      <c r="Q16" s="10">
        <v>0</v>
      </c>
      <c r="R16" s="10">
        <v>3</v>
      </c>
      <c r="S16" s="10">
        <f>SUM(Q16:R16)</f>
        <v>3</v>
      </c>
      <c r="U16" s="4" t="s">
        <v>15</v>
      </c>
      <c r="V16" s="15">
        <f>SUM(L33,L39,Q9,Q15,Q21,Q27,Q33,Q39)</f>
        <v>1107</v>
      </c>
      <c r="W16" s="15">
        <f>SUM(M33,M39,R9,R15,R21,R27,R33,R39)</f>
        <v>2181</v>
      </c>
      <c r="X16" s="18">
        <f t="shared" si="0"/>
        <v>3288</v>
      </c>
      <c r="Z16" s="9" t="s">
        <v>24</v>
      </c>
      <c r="AA16" s="11">
        <f>SUM(AA13:AA15)</f>
        <v>1634</v>
      </c>
      <c r="AB16" s="11">
        <f>SUM(AB13:AB15)</f>
        <v>1892</v>
      </c>
      <c r="AC16" s="11">
        <f>SUM(AC13:AC15)</f>
        <v>3526</v>
      </c>
    </row>
    <row r="17" spans="1:29" ht="15" customHeight="1" x14ac:dyDescent="0.15">
      <c r="A17" s="7">
        <v>11</v>
      </c>
      <c r="B17" s="10">
        <v>108</v>
      </c>
      <c r="C17" s="10">
        <v>91</v>
      </c>
      <c r="D17" s="10">
        <f>SUM(B17:C17)</f>
        <v>199</v>
      </c>
      <c r="E17" s="3"/>
      <c r="F17" s="7">
        <v>41</v>
      </c>
      <c r="G17" s="10">
        <v>101</v>
      </c>
      <c r="H17" s="10">
        <v>109</v>
      </c>
      <c r="I17" s="10">
        <f>SUM(G17:H17)</f>
        <v>210</v>
      </c>
      <c r="J17" s="3"/>
      <c r="K17" s="7">
        <v>71</v>
      </c>
      <c r="L17" s="10">
        <v>214</v>
      </c>
      <c r="M17" s="10">
        <v>272</v>
      </c>
      <c r="N17" s="10">
        <f>SUM(L17:M17)</f>
        <v>486</v>
      </c>
      <c r="O17" s="3"/>
      <c r="P17" s="7">
        <v>101</v>
      </c>
      <c r="Q17" s="10">
        <v>0</v>
      </c>
      <c r="R17" s="10">
        <v>3</v>
      </c>
      <c r="S17" s="10">
        <f>SUM(Q17:R17)</f>
        <v>3</v>
      </c>
      <c r="U17" s="4" t="s">
        <v>16</v>
      </c>
      <c r="V17" s="15">
        <f>SUM(L39,Q9,Q15,Q21,Q27,Q33,Q39)</f>
        <v>478</v>
      </c>
      <c r="W17" s="15">
        <f>SUM(M39,R9,R15,R21,R27,R33,R39)</f>
        <v>1071</v>
      </c>
      <c r="X17" s="18">
        <f t="shared" si="0"/>
        <v>1549</v>
      </c>
      <c r="Z17" s="6"/>
      <c r="AA17" s="28"/>
      <c r="AB17" s="28"/>
      <c r="AC17" s="32"/>
    </row>
    <row r="18" spans="1:29" ht="15" customHeight="1" x14ac:dyDescent="0.15">
      <c r="A18" s="7">
        <v>12</v>
      </c>
      <c r="B18" s="10">
        <v>141</v>
      </c>
      <c r="C18" s="10">
        <v>99</v>
      </c>
      <c r="D18" s="10">
        <f>SUM(B18:C18)</f>
        <v>240</v>
      </c>
      <c r="E18" s="3"/>
      <c r="F18" s="7">
        <v>42</v>
      </c>
      <c r="G18" s="10">
        <v>102</v>
      </c>
      <c r="H18" s="10">
        <v>126</v>
      </c>
      <c r="I18" s="10">
        <f>SUM(G18:H18)</f>
        <v>228</v>
      </c>
      <c r="J18" s="3"/>
      <c r="K18" s="7">
        <v>72</v>
      </c>
      <c r="L18" s="10">
        <v>209</v>
      </c>
      <c r="M18" s="10">
        <v>302</v>
      </c>
      <c r="N18" s="13">
        <f>SUM(L18:M18)</f>
        <v>511</v>
      </c>
      <c r="O18" s="3"/>
      <c r="P18" s="7">
        <v>102</v>
      </c>
      <c r="Q18" s="10">
        <v>0</v>
      </c>
      <c r="R18" s="10">
        <v>7</v>
      </c>
      <c r="S18" s="10">
        <f>SUM(Q18:R18)</f>
        <v>7</v>
      </c>
      <c r="U18" s="4" t="s">
        <v>17</v>
      </c>
      <c r="V18" s="15">
        <f>SUM(Q9,Q15,Q21,Q27,Q33,Q39)</f>
        <v>160</v>
      </c>
      <c r="W18" s="15">
        <f>SUM(R9,R15,R21,R27,R33,R39)</f>
        <v>428</v>
      </c>
      <c r="X18" s="18">
        <f t="shared" si="0"/>
        <v>588</v>
      </c>
      <c r="Z18" s="6" t="s">
        <v>29</v>
      </c>
    </row>
    <row r="19" spans="1:29" ht="15" customHeight="1" x14ac:dyDescent="0.15">
      <c r="A19" s="7">
        <v>13</v>
      </c>
      <c r="B19" s="10">
        <v>112</v>
      </c>
      <c r="C19" s="10">
        <v>100</v>
      </c>
      <c r="D19" s="10">
        <f>SUM(B19:C19)</f>
        <v>212</v>
      </c>
      <c r="E19" s="3"/>
      <c r="F19" s="7">
        <v>43</v>
      </c>
      <c r="G19" s="10">
        <v>124</v>
      </c>
      <c r="H19" s="10">
        <v>124</v>
      </c>
      <c r="I19" s="10">
        <f>SUM(G19:H19)</f>
        <v>248</v>
      </c>
      <c r="J19" s="3"/>
      <c r="K19" s="7">
        <v>73</v>
      </c>
      <c r="L19" s="10">
        <v>233</v>
      </c>
      <c r="M19" s="10">
        <v>275</v>
      </c>
      <c r="N19" s="10">
        <f>SUM(L19:M19)</f>
        <v>508</v>
      </c>
      <c r="O19" s="3"/>
      <c r="P19" s="7">
        <v>103</v>
      </c>
      <c r="Q19" s="10">
        <v>0</v>
      </c>
      <c r="R19" s="10">
        <v>0</v>
      </c>
      <c r="S19" s="10">
        <f>SUM(Q19:R19)</f>
        <v>0</v>
      </c>
      <c r="U19" s="4" t="s">
        <v>18</v>
      </c>
      <c r="V19" s="15">
        <f>SUM(Q15,Q21,Q27,Q33,Q39)</f>
        <v>32</v>
      </c>
      <c r="W19" s="15">
        <f>SUM(R15,R21,R27,R33,R39)</f>
        <v>102</v>
      </c>
      <c r="X19" s="18">
        <f t="shared" si="0"/>
        <v>134</v>
      </c>
      <c r="Z19" s="4" t="s">
        <v>21</v>
      </c>
      <c r="AA19" s="5" t="s">
        <v>22</v>
      </c>
      <c r="AB19" s="5" t="s">
        <v>23</v>
      </c>
      <c r="AC19" s="5" t="s">
        <v>24</v>
      </c>
    </row>
    <row r="20" spans="1:29" ht="15" customHeight="1" x14ac:dyDescent="0.15">
      <c r="A20" s="7">
        <v>14</v>
      </c>
      <c r="B20" s="10">
        <v>114</v>
      </c>
      <c r="C20" s="10">
        <v>114</v>
      </c>
      <c r="D20" s="10">
        <f>SUM(B20:C20)</f>
        <v>228</v>
      </c>
      <c r="E20" s="3"/>
      <c r="F20" s="7">
        <v>44</v>
      </c>
      <c r="G20" s="10">
        <v>124</v>
      </c>
      <c r="H20" s="10">
        <v>116</v>
      </c>
      <c r="I20" s="10">
        <f>SUM(G20:H20)</f>
        <v>240</v>
      </c>
      <c r="J20" s="3"/>
      <c r="K20" s="7">
        <v>74</v>
      </c>
      <c r="L20" s="10">
        <v>227</v>
      </c>
      <c r="M20" s="10">
        <v>273</v>
      </c>
      <c r="N20" s="10">
        <f>SUM(L20:M20)</f>
        <v>500</v>
      </c>
      <c r="O20" s="3"/>
      <c r="P20" s="7">
        <v>104</v>
      </c>
      <c r="Q20" s="10">
        <v>0</v>
      </c>
      <c r="R20" s="10">
        <v>1</v>
      </c>
      <c r="S20" s="10">
        <f>SUM(Q20:R20)</f>
        <v>1</v>
      </c>
      <c r="U20" s="4" t="s">
        <v>19</v>
      </c>
      <c r="V20" s="15">
        <f>SUM(Q21,Q27,Q33,Q39)</f>
        <v>0</v>
      </c>
      <c r="W20" s="15">
        <f>SUM(R21,R27,R33,R39)</f>
        <v>16</v>
      </c>
      <c r="X20" s="18">
        <f t="shared" si="0"/>
        <v>16</v>
      </c>
      <c r="Z20" s="4" t="s">
        <v>25</v>
      </c>
      <c r="AA20" s="10">
        <v>247</v>
      </c>
      <c r="AB20" s="10">
        <v>244</v>
      </c>
      <c r="AC20" s="10">
        <f>SUM(AA20:AB20)</f>
        <v>491</v>
      </c>
    </row>
    <row r="21" spans="1:29" ht="15" customHeight="1" x14ac:dyDescent="0.15">
      <c r="A21" s="7"/>
      <c r="B21" s="11">
        <f>SUM(B16:B20)</f>
        <v>559</v>
      </c>
      <c r="C21" s="11">
        <f>SUM(C16:C20)</f>
        <v>499</v>
      </c>
      <c r="D21" s="11">
        <f>SUM(D16:D20)</f>
        <v>1058</v>
      </c>
      <c r="E21" s="3"/>
      <c r="F21" s="7"/>
      <c r="G21" s="11">
        <f>SUM(G16:G20)</f>
        <v>534</v>
      </c>
      <c r="H21" s="11">
        <f>SUM(H16:H20)</f>
        <v>542</v>
      </c>
      <c r="I21" s="11">
        <f>SUM(I16:I20)</f>
        <v>1076</v>
      </c>
      <c r="J21" s="3"/>
      <c r="K21" s="7"/>
      <c r="L21" s="12">
        <f>SUM(L16:L20)</f>
        <v>1069</v>
      </c>
      <c r="M21" s="12">
        <f>SUM(M16:M20)</f>
        <v>1379</v>
      </c>
      <c r="N21" s="12">
        <f>SUM(N16:N20)</f>
        <v>2448</v>
      </c>
      <c r="O21" s="24"/>
      <c r="P21" s="7"/>
      <c r="Q21" s="11">
        <f>SUM(Q16:Q20)</f>
        <v>0</v>
      </c>
      <c r="R21" s="11">
        <f>SUM(R16:R20)</f>
        <v>14</v>
      </c>
      <c r="S21" s="11">
        <f>SUM(S16:S20)</f>
        <v>14</v>
      </c>
      <c r="Z21" s="26" t="s">
        <v>26</v>
      </c>
      <c r="AA21" s="10">
        <v>1340</v>
      </c>
      <c r="AB21" s="10">
        <v>1227</v>
      </c>
      <c r="AC21" s="10">
        <f>SUM(AA21:AB21)</f>
        <v>2567</v>
      </c>
    </row>
    <row r="22" spans="1:29" ht="15" customHeight="1" x14ac:dyDescent="0.15">
      <c r="A22" s="7">
        <v>15</v>
      </c>
      <c r="B22" s="10">
        <v>147</v>
      </c>
      <c r="C22" s="10">
        <v>99</v>
      </c>
      <c r="D22" s="10">
        <f>SUM(B22:C22)</f>
        <v>246</v>
      </c>
      <c r="E22" s="3"/>
      <c r="F22" s="7">
        <v>45</v>
      </c>
      <c r="G22" s="10">
        <v>145</v>
      </c>
      <c r="H22" s="10">
        <v>160</v>
      </c>
      <c r="I22" s="10">
        <f>SUM(G22:H22)</f>
        <v>305</v>
      </c>
      <c r="J22" s="3"/>
      <c r="K22" s="7">
        <v>75</v>
      </c>
      <c r="L22" s="10">
        <v>211</v>
      </c>
      <c r="M22" s="10">
        <v>321</v>
      </c>
      <c r="N22" s="10">
        <f>SUM(L22:M22)</f>
        <v>532</v>
      </c>
      <c r="O22" s="3"/>
      <c r="P22" s="7">
        <v>105</v>
      </c>
      <c r="Q22" s="10">
        <v>0</v>
      </c>
      <c r="R22" s="10">
        <v>0</v>
      </c>
      <c r="S22" s="10">
        <f>SUM(Q22:R22)</f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41</v>
      </c>
      <c r="AA22" s="10">
        <v>684</v>
      </c>
      <c r="AB22" s="10">
        <v>981</v>
      </c>
      <c r="AC22" s="10">
        <f>SUM(AA22:AB22)</f>
        <v>1665</v>
      </c>
    </row>
    <row r="23" spans="1:29" ht="15" customHeight="1" x14ac:dyDescent="0.15">
      <c r="A23" s="7">
        <v>16</v>
      </c>
      <c r="B23" s="10">
        <v>118</v>
      </c>
      <c r="C23" s="10">
        <v>109</v>
      </c>
      <c r="D23" s="10">
        <f>SUM(B23:C23)</f>
        <v>227</v>
      </c>
      <c r="E23" s="3"/>
      <c r="F23" s="7">
        <v>46</v>
      </c>
      <c r="G23" s="10">
        <v>144</v>
      </c>
      <c r="H23" s="10">
        <v>150</v>
      </c>
      <c r="I23" s="10">
        <f>SUM(G23:H23)</f>
        <v>294</v>
      </c>
      <c r="J23" s="3"/>
      <c r="K23" s="7">
        <v>76</v>
      </c>
      <c r="L23" s="10">
        <v>228</v>
      </c>
      <c r="M23" s="10">
        <v>284</v>
      </c>
      <c r="N23" s="10">
        <f>SUM(L23:M23)</f>
        <v>512</v>
      </c>
      <c r="O23" s="3"/>
      <c r="P23" s="7">
        <v>106</v>
      </c>
      <c r="Q23" s="10">
        <v>0</v>
      </c>
      <c r="R23" s="10">
        <v>1</v>
      </c>
      <c r="S23" s="10">
        <f>SUM(Q23:R23)</f>
        <v>1</v>
      </c>
      <c r="U23" s="4" t="s">
        <v>4</v>
      </c>
      <c r="V23" s="19">
        <f>V4/$V$8*100</f>
        <v>10.862244498394549</v>
      </c>
      <c r="W23" s="19">
        <f>W4/$W$8*100</f>
        <v>9.0946643717728044</v>
      </c>
      <c r="X23" s="19">
        <f>X4/$X$8*100</f>
        <v>9.9215944896314205</v>
      </c>
      <c r="Z23" s="9" t="s">
        <v>24</v>
      </c>
      <c r="AA23" s="11">
        <f>SUM(AA20:AA22)</f>
        <v>2271</v>
      </c>
      <c r="AB23" s="11">
        <f>SUM(AB20:AB22)</f>
        <v>2452</v>
      </c>
      <c r="AC23" s="11">
        <f>SUM(AC20:AC22)</f>
        <v>4723</v>
      </c>
    </row>
    <row r="24" spans="1:29" ht="15" customHeight="1" x14ac:dyDescent="0.15">
      <c r="A24" s="7">
        <v>17</v>
      </c>
      <c r="B24" s="10">
        <v>151</v>
      </c>
      <c r="C24" s="10">
        <v>121</v>
      </c>
      <c r="D24" s="10">
        <f>SUM(B24:C24)</f>
        <v>272</v>
      </c>
      <c r="E24" s="3"/>
      <c r="F24" s="7">
        <v>47</v>
      </c>
      <c r="G24" s="10">
        <v>177</v>
      </c>
      <c r="H24" s="10">
        <v>162</v>
      </c>
      <c r="I24" s="10">
        <f>SUM(G24:H24)</f>
        <v>339</v>
      </c>
      <c r="J24" s="3"/>
      <c r="K24" s="7">
        <v>77</v>
      </c>
      <c r="L24" s="10">
        <v>204</v>
      </c>
      <c r="M24" s="10">
        <v>272</v>
      </c>
      <c r="N24" s="10">
        <f>SUM(L24:M24)</f>
        <v>476</v>
      </c>
      <c r="O24" s="3"/>
      <c r="P24" s="7">
        <v>107</v>
      </c>
      <c r="Q24" s="10">
        <v>0</v>
      </c>
      <c r="R24" s="10">
        <v>0</v>
      </c>
      <c r="S24" s="10">
        <f>SUM(Q24:R24)</f>
        <v>0</v>
      </c>
      <c r="U24" s="4" t="s">
        <v>5</v>
      </c>
      <c r="V24" s="19">
        <f>V5/$V$8*100</f>
        <v>56.809460411935156</v>
      </c>
      <c r="W24" s="19">
        <f>W5/$W$8*100</f>
        <v>48.80550774526678</v>
      </c>
      <c r="X24" s="19">
        <f>X5/$X$8*100</f>
        <v>52.550010991426689</v>
      </c>
      <c r="Z24" s="6"/>
      <c r="AA24" s="28"/>
      <c r="AB24" s="31"/>
      <c r="AC24" s="31"/>
    </row>
    <row r="25" spans="1:29" ht="15" customHeight="1" x14ac:dyDescent="0.15">
      <c r="A25" s="7">
        <v>18</v>
      </c>
      <c r="B25" s="10">
        <v>142</v>
      </c>
      <c r="C25" s="10">
        <v>133</v>
      </c>
      <c r="D25" s="10">
        <f>SUM(B25:C25)</f>
        <v>275</v>
      </c>
      <c r="E25" s="3"/>
      <c r="F25" s="7">
        <v>48</v>
      </c>
      <c r="G25" s="10">
        <v>159</v>
      </c>
      <c r="H25" s="10">
        <v>175</v>
      </c>
      <c r="I25" s="10">
        <f>SUM(G25:H25)</f>
        <v>334</v>
      </c>
      <c r="J25" s="3"/>
      <c r="K25" s="7">
        <v>78</v>
      </c>
      <c r="L25" s="10">
        <v>193</v>
      </c>
      <c r="M25" s="10">
        <v>249</v>
      </c>
      <c r="N25" s="10">
        <f>SUM(L25:M25)</f>
        <v>442</v>
      </c>
      <c r="O25" s="3"/>
      <c r="P25" s="7">
        <v>108</v>
      </c>
      <c r="Q25" s="10">
        <v>0</v>
      </c>
      <c r="R25" s="10">
        <v>1</v>
      </c>
      <c r="S25" s="10">
        <f>SUM(Q25:R25)</f>
        <v>1</v>
      </c>
      <c r="U25" s="8" t="s">
        <v>6</v>
      </c>
      <c r="V25" s="19">
        <f>V6/$V$8*100</f>
        <v>15.686428067977133</v>
      </c>
      <c r="W25" s="19">
        <f>W6/$W$8*100</f>
        <v>17.57659208261618</v>
      </c>
      <c r="X25" s="19">
        <f>X6/$X$8*100</f>
        <v>16.692313328936763</v>
      </c>
      <c r="Z25" s="6" t="s">
        <v>30</v>
      </c>
    </row>
    <row r="26" spans="1:29" ht="15" customHeight="1" x14ac:dyDescent="0.15">
      <c r="A26" s="7">
        <v>19</v>
      </c>
      <c r="B26" s="10">
        <v>104</v>
      </c>
      <c r="C26" s="10">
        <v>135</v>
      </c>
      <c r="D26" s="10">
        <f>SUM(B26:C26)</f>
        <v>239</v>
      </c>
      <c r="E26" s="3"/>
      <c r="F26" s="7">
        <v>49</v>
      </c>
      <c r="G26" s="10">
        <v>172</v>
      </c>
      <c r="H26" s="10">
        <v>160</v>
      </c>
      <c r="I26" s="10">
        <f>SUM(G26:H26)</f>
        <v>332</v>
      </c>
      <c r="J26" s="3"/>
      <c r="K26" s="7">
        <v>79</v>
      </c>
      <c r="L26" s="10">
        <v>182</v>
      </c>
      <c r="M26" s="10">
        <v>255</v>
      </c>
      <c r="N26" s="10">
        <f>SUM(L26:M26)</f>
        <v>437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16.641867021693162</v>
      </c>
      <c r="W26" s="19">
        <f>W7/$W$8*100</f>
        <v>24.523235800344235</v>
      </c>
      <c r="X26" s="19">
        <f>X7/$X$8*100</f>
        <v>20.836081190005128</v>
      </c>
      <c r="Z26" s="4" t="s">
        <v>21</v>
      </c>
      <c r="AA26" s="5" t="s">
        <v>22</v>
      </c>
      <c r="AB26" s="5" t="s">
        <v>23</v>
      </c>
      <c r="AC26" s="5" t="s">
        <v>24</v>
      </c>
    </row>
    <row r="27" spans="1:29" ht="15" customHeight="1" x14ac:dyDescent="0.15">
      <c r="A27" s="7"/>
      <c r="B27" s="11">
        <f>SUM(B22:B26)</f>
        <v>662</v>
      </c>
      <c r="C27" s="11">
        <f>SUM(C22:C26)</f>
        <v>597</v>
      </c>
      <c r="D27" s="11">
        <f>SUM(D22:D26)</f>
        <v>1259</v>
      </c>
      <c r="E27" s="3"/>
      <c r="F27" s="7"/>
      <c r="G27" s="11">
        <f>SUM(G22:G26)</f>
        <v>797</v>
      </c>
      <c r="H27" s="11">
        <f>SUM(H22:H26)</f>
        <v>807</v>
      </c>
      <c r="I27" s="11">
        <f>SUM(I22:I26)</f>
        <v>1604</v>
      </c>
      <c r="J27" s="3"/>
      <c r="K27" s="7"/>
      <c r="L27" s="11">
        <f>SUM(L22:L26)</f>
        <v>1018</v>
      </c>
      <c r="M27" s="11">
        <f>SUM(M22:M26)</f>
        <v>1381</v>
      </c>
      <c r="N27" s="11">
        <f>SUM(N22:N26)</f>
        <v>2399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100</v>
      </c>
      <c r="W27" s="20">
        <f>SUM(W23:W26)</f>
        <v>100.00000000000001</v>
      </c>
      <c r="X27" s="20">
        <f>SUM(X23:X26)</f>
        <v>100</v>
      </c>
      <c r="Z27" s="4" t="s">
        <v>25</v>
      </c>
      <c r="AA27" s="10">
        <v>145</v>
      </c>
      <c r="AB27" s="10">
        <v>123</v>
      </c>
      <c r="AC27" s="10">
        <f>SUM(AA27:AB27)</f>
        <v>268</v>
      </c>
    </row>
    <row r="28" spans="1:29" ht="15" customHeight="1" x14ac:dyDescent="0.15">
      <c r="A28" s="7">
        <v>20</v>
      </c>
      <c r="B28" s="10">
        <v>102</v>
      </c>
      <c r="C28" s="10">
        <v>116</v>
      </c>
      <c r="D28" s="10">
        <f>SUM(B28:C28)</f>
        <v>218</v>
      </c>
      <c r="E28" s="3"/>
      <c r="F28" s="7">
        <v>50</v>
      </c>
      <c r="G28" s="10">
        <v>174</v>
      </c>
      <c r="H28" s="10">
        <v>192</v>
      </c>
      <c r="I28" s="10">
        <f>SUM(G28:H28)</f>
        <v>366</v>
      </c>
      <c r="J28" s="3"/>
      <c r="K28" s="7">
        <v>80</v>
      </c>
      <c r="L28" s="10">
        <v>160</v>
      </c>
      <c r="M28" s="10">
        <v>255</v>
      </c>
      <c r="N28" s="10">
        <f>SUM(L28:M28)</f>
        <v>415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34.121700994596289</v>
      </c>
      <c r="W28" s="19">
        <f t="shared" ref="W28:W39" si="2">W9/$W$8*100</f>
        <v>29.872633390705676</v>
      </c>
      <c r="X28" s="19">
        <f t="shared" ref="X28:X39" si="3">X9/$X$8*100</f>
        <v>31.860482157250679</v>
      </c>
      <c r="Z28" s="26" t="s">
        <v>26</v>
      </c>
      <c r="AA28" s="10">
        <v>743</v>
      </c>
      <c r="AB28" s="10">
        <v>674</v>
      </c>
      <c r="AC28" s="10">
        <f>SUM(AA28:AB28)</f>
        <v>1417</v>
      </c>
    </row>
    <row r="29" spans="1:29" ht="15" customHeight="1" x14ac:dyDescent="0.15">
      <c r="A29" s="7">
        <v>21</v>
      </c>
      <c r="B29" s="10">
        <v>129</v>
      </c>
      <c r="C29" s="10">
        <v>126</v>
      </c>
      <c r="D29" s="10">
        <f>SUM(B29:C29)</f>
        <v>255</v>
      </c>
      <c r="E29" s="3"/>
      <c r="F29" s="7">
        <v>51</v>
      </c>
      <c r="G29" s="10">
        <v>194</v>
      </c>
      <c r="H29" s="10">
        <v>176</v>
      </c>
      <c r="I29" s="10">
        <f>SUM(G29:H29)</f>
        <v>370</v>
      </c>
      <c r="J29" s="3"/>
      <c r="K29" s="7">
        <v>81</v>
      </c>
      <c r="L29" s="10">
        <v>164</v>
      </c>
      <c r="M29" s="10">
        <v>272</v>
      </c>
      <c r="N29" s="10">
        <f>SUM(L29:M29)</f>
        <v>436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66.449996084266587</v>
      </c>
      <c r="W29" s="19">
        <f t="shared" si="2"/>
        <v>71.972461273666084</v>
      </c>
      <c r="X29" s="19">
        <f t="shared" si="3"/>
        <v>69.388876676192567</v>
      </c>
      <c r="Z29" s="4" t="s">
        <v>31</v>
      </c>
      <c r="AA29" s="10">
        <v>446</v>
      </c>
      <c r="AB29" s="10">
        <v>632</v>
      </c>
      <c r="AC29" s="10">
        <f>SUM(AA29:AB29)</f>
        <v>1078</v>
      </c>
    </row>
    <row r="30" spans="1:29" ht="15" customHeight="1" x14ac:dyDescent="0.15">
      <c r="A30" s="7">
        <v>22</v>
      </c>
      <c r="B30" s="10">
        <v>122</v>
      </c>
      <c r="C30" s="10">
        <v>115</v>
      </c>
      <c r="D30" s="10">
        <f>SUM(B30:C30)</f>
        <v>237</v>
      </c>
      <c r="E30" s="3"/>
      <c r="F30" s="7">
        <v>52</v>
      </c>
      <c r="G30" s="10">
        <v>191</v>
      </c>
      <c r="H30" s="10">
        <v>170</v>
      </c>
      <c r="I30" s="10">
        <f>SUM(G30:H30)</f>
        <v>361</v>
      </c>
      <c r="J30" s="3"/>
      <c r="K30" s="7">
        <v>82</v>
      </c>
      <c r="L30" s="10">
        <v>114</v>
      </c>
      <c r="M30" s="10">
        <v>219</v>
      </c>
      <c r="N30" s="10">
        <f>SUM(L30:M30)</f>
        <v>333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56.026313728561362</v>
      </c>
      <c r="W30" s="19">
        <f t="shared" si="2"/>
        <v>62.685025817555939</v>
      </c>
      <c r="X30" s="19">
        <f t="shared" si="3"/>
        <v>59.569868835641536</v>
      </c>
      <c r="Z30" s="9" t="s">
        <v>24</v>
      </c>
      <c r="AA30" s="11">
        <f>SUM(AA27:AA29)</f>
        <v>1334</v>
      </c>
      <c r="AB30" s="11">
        <f>SUM(AB27:AB29)</f>
        <v>1429</v>
      </c>
      <c r="AC30" s="11">
        <f>SUM(AC27:AC29)</f>
        <v>2763</v>
      </c>
    </row>
    <row r="31" spans="1:29" ht="15" customHeight="1" x14ac:dyDescent="0.15">
      <c r="A31" s="7">
        <v>23</v>
      </c>
      <c r="B31" s="10">
        <v>102</v>
      </c>
      <c r="C31" s="10">
        <v>122</v>
      </c>
      <c r="D31" s="10">
        <f>SUM(B31:C31)</f>
        <v>224</v>
      </c>
      <c r="E31" s="3"/>
      <c r="F31" s="7">
        <v>53</v>
      </c>
      <c r="G31" s="10">
        <v>230</v>
      </c>
      <c r="H31" s="10">
        <v>193</v>
      </c>
      <c r="I31" s="10">
        <f>SUM(G31:H31)</f>
        <v>423</v>
      </c>
      <c r="J31" s="3"/>
      <c r="K31" s="7">
        <v>83</v>
      </c>
      <c r="L31" s="10">
        <v>101</v>
      </c>
      <c r="M31" s="10">
        <v>189</v>
      </c>
      <c r="N31" s="10">
        <f>SUM(L31:M31)</f>
        <v>290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37.9826141436291</v>
      </c>
      <c r="W31" s="19">
        <f t="shared" si="2"/>
        <v>48.371772805507746</v>
      </c>
      <c r="X31" s="19">
        <f t="shared" si="3"/>
        <v>43.511394445665715</v>
      </c>
      <c r="Z31" s="6"/>
      <c r="AA31" s="28"/>
      <c r="AB31" s="31"/>
      <c r="AC31" s="31"/>
    </row>
    <row r="32" spans="1:29" ht="15" customHeight="1" x14ac:dyDescent="0.15">
      <c r="A32" s="7">
        <v>24</v>
      </c>
      <c r="B32" s="10">
        <v>105</v>
      </c>
      <c r="C32" s="10">
        <v>91</v>
      </c>
      <c r="D32" s="10">
        <f>SUM(B32:C32)</f>
        <v>196</v>
      </c>
      <c r="E32" s="3"/>
      <c r="F32" s="7">
        <v>54</v>
      </c>
      <c r="G32" s="10">
        <v>210</v>
      </c>
      <c r="H32" s="10">
        <v>207</v>
      </c>
      <c r="I32" s="10">
        <f>SUM(G32:H32)</f>
        <v>417</v>
      </c>
      <c r="J32" s="3"/>
      <c r="K32" s="7">
        <v>84</v>
      </c>
      <c r="L32" s="10">
        <v>90</v>
      </c>
      <c r="M32" s="10">
        <v>175</v>
      </c>
      <c r="N32" s="10">
        <f>SUM(L32:M32)</f>
        <v>265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32.328295089670291</v>
      </c>
      <c r="W32" s="20">
        <f t="shared" si="2"/>
        <v>42.099827882960412</v>
      </c>
      <c r="X32" s="20">
        <f t="shared" si="3"/>
        <v>37.528394518941894</v>
      </c>
      <c r="Z32" s="6"/>
    </row>
    <row r="33" spans="1:29" ht="15" customHeight="1" x14ac:dyDescent="0.15">
      <c r="A33" s="7"/>
      <c r="B33" s="11">
        <f>SUM(B28:B32)</f>
        <v>560</v>
      </c>
      <c r="C33" s="11">
        <f>SUM(C28:C32)</f>
        <v>570</v>
      </c>
      <c r="D33" s="11">
        <f>SUM(D28:D32)</f>
        <v>1130</v>
      </c>
      <c r="E33" s="3"/>
      <c r="F33" s="7"/>
      <c r="G33" s="11">
        <f>SUM(G28:G32)</f>
        <v>999</v>
      </c>
      <c r="H33" s="11">
        <f>SUM(H28:H32)</f>
        <v>938</v>
      </c>
      <c r="I33" s="11">
        <f>SUM(I28:I32)</f>
        <v>1937</v>
      </c>
      <c r="J33" s="3"/>
      <c r="K33" s="7"/>
      <c r="L33" s="11">
        <f>SUM(L28:L32)</f>
        <v>629</v>
      </c>
      <c r="M33" s="11">
        <f>SUM(M28:M32)</f>
        <v>1110</v>
      </c>
      <c r="N33" s="11">
        <f>SUM(N28:N32)</f>
        <v>1739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25.013705066959041</v>
      </c>
      <c r="W33" s="19">
        <f t="shared" si="2"/>
        <v>34.017211703958694</v>
      </c>
      <c r="X33" s="19">
        <f t="shared" si="3"/>
        <v>29.805085366747271</v>
      </c>
      <c r="Z33" s="6" t="s">
        <v>3</v>
      </c>
    </row>
    <row r="34" spans="1:29" ht="15" customHeight="1" x14ac:dyDescent="0.15">
      <c r="A34" s="7">
        <v>25</v>
      </c>
      <c r="B34" s="10">
        <v>112</v>
      </c>
      <c r="C34" s="10">
        <v>104</v>
      </c>
      <c r="D34" s="10">
        <f>SUM(B34:C34)</f>
        <v>216</v>
      </c>
      <c r="E34" s="3"/>
      <c r="F34" s="7">
        <v>55</v>
      </c>
      <c r="G34" s="10">
        <v>262</v>
      </c>
      <c r="H34" s="10">
        <v>199</v>
      </c>
      <c r="I34" s="10">
        <f>SUM(G34:H34)</f>
        <v>461</v>
      </c>
      <c r="J34" s="3"/>
      <c r="K34" s="7">
        <v>85</v>
      </c>
      <c r="L34" s="10">
        <v>90</v>
      </c>
      <c r="M34" s="10">
        <v>177</v>
      </c>
      <c r="N34" s="10">
        <f>SUM(L34:M34)</f>
        <v>267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16.641867021693162</v>
      </c>
      <c r="W34" s="19">
        <f t="shared" si="2"/>
        <v>24.523235800344235</v>
      </c>
      <c r="X34" s="19">
        <f t="shared" si="3"/>
        <v>20.836081190005128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126</v>
      </c>
      <c r="C35" s="10">
        <v>112</v>
      </c>
      <c r="D35" s="10">
        <f>SUM(B35:C35)</f>
        <v>238</v>
      </c>
      <c r="E35" s="3"/>
      <c r="F35" s="7">
        <v>56</v>
      </c>
      <c r="G35" s="10">
        <v>254</v>
      </c>
      <c r="H35" s="10">
        <v>215</v>
      </c>
      <c r="I35" s="10">
        <f>SUM(G35:H35)</f>
        <v>469</v>
      </c>
      <c r="J35" s="3"/>
      <c r="K35" s="7">
        <v>86</v>
      </c>
      <c r="L35" s="10">
        <v>89</v>
      </c>
      <c r="M35" s="10">
        <v>145</v>
      </c>
      <c r="N35" s="10">
        <f>SUM(L35:M35)</f>
        <v>234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8.6694337849479197</v>
      </c>
      <c r="W35" s="19">
        <f t="shared" si="2"/>
        <v>15.015490533562822</v>
      </c>
      <c r="X35" s="19">
        <f t="shared" si="3"/>
        <v>12.04660364915366</v>
      </c>
      <c r="Z35" s="4" t="s">
        <v>25</v>
      </c>
      <c r="AA35" s="10">
        <f t="shared" ref="AA35:AB37" si="4">SUM(AA6,AA13,AA20,AA27)</f>
        <v>1387</v>
      </c>
      <c r="AB35" s="10">
        <f t="shared" si="4"/>
        <v>1321</v>
      </c>
      <c r="AC35" s="10">
        <f>SUM(AA35:AB35)</f>
        <v>2708</v>
      </c>
    </row>
    <row r="36" spans="1:29" ht="15" customHeight="1" x14ac:dyDescent="0.15">
      <c r="A36" s="7">
        <v>27</v>
      </c>
      <c r="B36" s="10">
        <v>107</v>
      </c>
      <c r="C36" s="10">
        <v>98</v>
      </c>
      <c r="D36" s="10">
        <f>SUM(B36:C36)</f>
        <v>205</v>
      </c>
      <c r="E36" s="3"/>
      <c r="F36" s="7">
        <v>57</v>
      </c>
      <c r="G36" s="10">
        <v>288</v>
      </c>
      <c r="H36" s="10">
        <v>260</v>
      </c>
      <c r="I36" s="10">
        <f>SUM(G36:H36)</f>
        <v>548</v>
      </c>
      <c r="J36" s="3"/>
      <c r="K36" s="7">
        <v>87</v>
      </c>
      <c r="L36" s="10">
        <v>49</v>
      </c>
      <c r="M36" s="10">
        <v>112</v>
      </c>
      <c r="N36" s="10">
        <f>SUM(L36:M36)</f>
        <v>161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3.7434411465267443</v>
      </c>
      <c r="W36" s="19">
        <f t="shared" si="2"/>
        <v>7.3734939759036138</v>
      </c>
      <c r="X36" s="19">
        <f t="shared" si="3"/>
        <v>5.6752399794826696</v>
      </c>
      <c r="Z36" s="26" t="s">
        <v>26</v>
      </c>
      <c r="AA36" s="10">
        <f t="shared" si="4"/>
        <v>7254</v>
      </c>
      <c r="AB36" s="10">
        <f t="shared" si="4"/>
        <v>7089</v>
      </c>
      <c r="AC36" s="13">
        <f>SUM(AA36:AB36)</f>
        <v>14343</v>
      </c>
    </row>
    <row r="37" spans="1:29" ht="15" customHeight="1" x14ac:dyDescent="0.15">
      <c r="A37" s="7">
        <v>28</v>
      </c>
      <c r="B37" s="10">
        <v>133</v>
      </c>
      <c r="C37" s="10">
        <v>117</v>
      </c>
      <c r="D37" s="10">
        <f>SUM(B37:C37)</f>
        <v>250</v>
      </c>
      <c r="E37" s="3"/>
      <c r="F37" s="7">
        <v>58</v>
      </c>
      <c r="G37" s="10">
        <v>258</v>
      </c>
      <c r="H37" s="10">
        <v>244</v>
      </c>
      <c r="I37" s="10">
        <f>SUM(G37:H37)</f>
        <v>502</v>
      </c>
      <c r="J37" s="3"/>
      <c r="K37" s="7">
        <v>88</v>
      </c>
      <c r="L37" s="10">
        <v>47</v>
      </c>
      <c r="M37" s="10">
        <v>115</v>
      </c>
      <c r="N37" s="10">
        <f>SUM(L37:M37)</f>
        <v>162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1.2530346933980734</v>
      </c>
      <c r="W37" s="19">
        <f t="shared" si="2"/>
        <v>2.9466437177280551</v>
      </c>
      <c r="X37" s="19">
        <f t="shared" si="3"/>
        <v>2.1543196306880632</v>
      </c>
      <c r="Z37" s="4" t="s">
        <v>31</v>
      </c>
      <c r="AA37" s="10">
        <f t="shared" si="4"/>
        <v>4128</v>
      </c>
      <c r="AB37" s="10">
        <f t="shared" si="4"/>
        <v>6115</v>
      </c>
      <c r="AC37" s="13">
        <f>SUM(AA37:AB37)</f>
        <v>10243</v>
      </c>
    </row>
    <row r="38" spans="1:29" ht="15" customHeight="1" x14ac:dyDescent="0.15">
      <c r="A38" s="7">
        <v>29</v>
      </c>
      <c r="B38" s="10">
        <v>117</v>
      </c>
      <c r="C38" s="10">
        <v>88</v>
      </c>
      <c r="D38" s="10">
        <f>SUM(B38:C38)</f>
        <v>205</v>
      </c>
      <c r="E38" s="3"/>
      <c r="F38" s="7">
        <v>59</v>
      </c>
      <c r="G38" s="10">
        <v>243</v>
      </c>
      <c r="H38" s="10">
        <v>223</v>
      </c>
      <c r="I38" s="10">
        <f>SUM(G38:H38)</f>
        <v>466</v>
      </c>
      <c r="J38" s="3"/>
      <c r="K38" s="7">
        <v>89</v>
      </c>
      <c r="L38" s="10">
        <v>43</v>
      </c>
      <c r="M38" s="10">
        <v>94</v>
      </c>
      <c r="N38" s="10">
        <f>SUM(L38:M38)</f>
        <v>137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0.2506069386796147</v>
      </c>
      <c r="W38" s="19">
        <f t="shared" si="2"/>
        <v>0.70223752151462993</v>
      </c>
      <c r="X38" s="19">
        <f t="shared" si="3"/>
        <v>0.49095039202755181</v>
      </c>
      <c r="Z38" s="9" t="s">
        <v>24</v>
      </c>
      <c r="AA38" s="11">
        <f>SUM(AA35:AA37)</f>
        <v>12769</v>
      </c>
      <c r="AB38" s="11">
        <f>SUM(AB35:AB37)</f>
        <v>14525</v>
      </c>
      <c r="AC38" s="11">
        <f>SUM(AC35:AC37)</f>
        <v>27294</v>
      </c>
    </row>
    <row r="39" spans="1:29" ht="15" customHeight="1" x14ac:dyDescent="0.15">
      <c r="A39" s="7"/>
      <c r="B39" s="11">
        <f>SUM(B34:B38)</f>
        <v>595</v>
      </c>
      <c r="C39" s="11">
        <f>SUM(C34:C38)</f>
        <v>519</v>
      </c>
      <c r="D39" s="11">
        <f>SUM(D34:D38)</f>
        <v>1114</v>
      </c>
      <c r="E39" s="3"/>
      <c r="F39" s="7"/>
      <c r="G39" s="11">
        <f>SUM(G34:G38)</f>
        <v>1305</v>
      </c>
      <c r="H39" s="11">
        <f>SUM(H34:H38)</f>
        <v>1141</v>
      </c>
      <c r="I39" s="11">
        <f>SUM(I34:I38)</f>
        <v>2446</v>
      </c>
      <c r="J39" s="3"/>
      <c r="K39" s="7"/>
      <c r="L39" s="11">
        <f>SUM(L34:L38)</f>
        <v>318</v>
      </c>
      <c r="M39" s="11">
        <f>SUM(M34:M38)</f>
        <v>643</v>
      </c>
      <c r="N39" s="11">
        <f>SUM(N34:N38)</f>
        <v>961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0</v>
      </c>
      <c r="W39" s="19">
        <f t="shared" si="2"/>
        <v>0.11015490533562823</v>
      </c>
      <c r="X39" s="19">
        <f t="shared" si="3"/>
        <v>5.8620942331647982E-2</v>
      </c>
      <c r="AA39" s="31"/>
      <c r="AB39" s="31"/>
      <c r="AC39" s="31"/>
    </row>
    <row r="40" spans="1:29" x14ac:dyDescent="0.15">
      <c r="AA40" s="31"/>
      <c r="AB40" s="31"/>
      <c r="AC40" s="31"/>
    </row>
    <row r="41" spans="1:29" x14ac:dyDescent="0.15">
      <c r="AA41" s="31"/>
      <c r="AB41" s="31"/>
      <c r="AC41" s="31"/>
    </row>
    <row r="42" spans="1:29" x14ac:dyDescent="0.15">
      <c r="AA42" s="31"/>
      <c r="AB42" s="31"/>
      <c r="AC42" s="31"/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3"/>
  <printOptions horizontalCentered="1" verticalCentered="1"/>
  <pageMargins left="0.19685039370078741" right="0.19685039370078741" top="0.39370078740157483" bottom="0.39370078740157483" header="0.78740157480314965" footer="0.51181102362204722"/>
  <pageSetup paperSize="9" scale="81" orientation="landscape" r:id="rId1"/>
  <headerFooter alignWithMargins="0"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6.25" bestFit="1" customWidth="1"/>
    <col min="2" max="4" width="7" customWidth="1"/>
    <col min="5" max="5" width="0.875" customWidth="1"/>
    <col min="6" max="6" width="6.25" bestFit="1" customWidth="1"/>
    <col min="7" max="9" width="7.625" bestFit="1" customWidth="1"/>
    <col min="10" max="10" width="0.875" customWidth="1"/>
    <col min="11" max="11" width="6.25" bestFit="1" customWidth="1"/>
    <col min="12" max="14" width="7" customWidth="1"/>
    <col min="15" max="15" width="0.875" customWidth="1"/>
    <col min="16" max="16" width="6.25" bestFit="1" customWidth="1"/>
    <col min="17" max="19" width="6.75" customWidth="1"/>
    <col min="20" max="20" width="0.875" customWidth="1"/>
    <col min="21" max="21" width="11" bestFit="1" customWidth="1"/>
    <col min="22" max="22" width="8" customWidth="1"/>
    <col min="23" max="24" width="8.625" bestFit="1" customWidth="1"/>
    <col min="25" max="25" width="2.625" customWidth="1"/>
    <col min="26" max="26" width="10" bestFit="1" customWidth="1"/>
    <col min="27" max="27" width="8.625" bestFit="1" customWidth="1"/>
    <col min="28" max="29" width="8" bestFit="1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</row>
    <row r="4" spans="1:29" ht="15" customHeight="1" x14ac:dyDescent="0.15">
      <c r="A4" s="7">
        <v>0</v>
      </c>
      <c r="B4" s="10">
        <v>71</v>
      </c>
      <c r="C4" s="10">
        <v>76</v>
      </c>
      <c r="D4" s="10">
        <f>SUM(B4:C4)</f>
        <v>147</v>
      </c>
      <c r="E4" s="3"/>
      <c r="F4" s="7">
        <v>30</v>
      </c>
      <c r="G4" s="10">
        <v>121</v>
      </c>
      <c r="H4" s="10">
        <v>101</v>
      </c>
      <c r="I4" s="10">
        <f>SUM(G4:H4)</f>
        <v>222</v>
      </c>
      <c r="J4" s="3"/>
      <c r="K4" s="7">
        <v>60</v>
      </c>
      <c r="L4" s="10">
        <v>120</v>
      </c>
      <c r="M4" s="10">
        <v>118</v>
      </c>
      <c r="N4" s="10">
        <f>SUM(L4:M4)</f>
        <v>238</v>
      </c>
      <c r="O4" s="3"/>
      <c r="P4" s="7">
        <v>90</v>
      </c>
      <c r="Q4" s="10">
        <v>37</v>
      </c>
      <c r="R4" s="10">
        <v>90</v>
      </c>
      <c r="S4" s="10">
        <f>SUM(Q4:R4)</f>
        <v>127</v>
      </c>
      <c r="U4" s="4" t="s">
        <v>4</v>
      </c>
      <c r="V4" s="15">
        <f>SUM(B9,B15,B21)</f>
        <v>1385</v>
      </c>
      <c r="W4" s="15">
        <f>SUM(C9,C15,C21)</f>
        <v>1315</v>
      </c>
      <c r="X4" s="15">
        <f>SUM(V4:W4)</f>
        <v>2700</v>
      </c>
      <c r="Z4" s="6" t="s">
        <v>27</v>
      </c>
    </row>
    <row r="5" spans="1:29" ht="15" customHeight="1" x14ac:dyDescent="0.15">
      <c r="A5" s="7">
        <v>1</v>
      </c>
      <c r="B5" s="10">
        <v>71</v>
      </c>
      <c r="C5" s="10">
        <v>61</v>
      </c>
      <c r="D5" s="10">
        <f>SUM(B5:C5)</f>
        <v>132</v>
      </c>
      <c r="E5" s="3"/>
      <c r="F5" s="7">
        <v>31</v>
      </c>
      <c r="G5" s="10">
        <v>117</v>
      </c>
      <c r="H5" s="10">
        <v>100</v>
      </c>
      <c r="I5" s="10">
        <f>SUM(G5:H5)</f>
        <v>217</v>
      </c>
      <c r="J5" s="3"/>
      <c r="K5" s="7">
        <v>61</v>
      </c>
      <c r="L5" s="10">
        <v>126</v>
      </c>
      <c r="M5" s="10">
        <v>146</v>
      </c>
      <c r="N5" s="10">
        <f>SUM(L5:M5)</f>
        <v>272</v>
      </c>
      <c r="O5" s="3"/>
      <c r="P5" s="7">
        <v>91</v>
      </c>
      <c r="Q5" s="10">
        <v>28</v>
      </c>
      <c r="R5" s="10">
        <v>81</v>
      </c>
      <c r="S5" s="10">
        <f>SUM(Q5:R5)</f>
        <v>109</v>
      </c>
      <c r="U5" s="4" t="s">
        <v>5</v>
      </c>
      <c r="V5" s="15">
        <f>SUM(B27,B33,B39,G9,G15,G21,G27,G33,G39,L9)</f>
        <v>7233</v>
      </c>
      <c r="W5" s="15">
        <f>SUM(C27,C33,C39,H9,H15,H21,H27,H33,H39,M9)</f>
        <v>7071</v>
      </c>
      <c r="X5" s="15">
        <f>SUM(V5:W5)</f>
        <v>14304</v>
      </c>
      <c r="Y5" s="2"/>
      <c r="Z5" s="4" t="s">
        <v>21</v>
      </c>
      <c r="AA5" s="5" t="s">
        <v>22</v>
      </c>
      <c r="AB5" s="5" t="s">
        <v>23</v>
      </c>
      <c r="AC5" s="5" t="s">
        <v>24</v>
      </c>
    </row>
    <row r="6" spans="1:29" ht="15" customHeight="1" x14ac:dyDescent="0.15">
      <c r="A6" s="7">
        <v>2</v>
      </c>
      <c r="B6" s="10">
        <v>82</v>
      </c>
      <c r="C6" s="10">
        <v>73</v>
      </c>
      <c r="D6" s="10">
        <f>SUM(B6:C6)</f>
        <v>155</v>
      </c>
      <c r="E6" s="3"/>
      <c r="F6" s="7">
        <v>32</v>
      </c>
      <c r="G6" s="10">
        <v>117</v>
      </c>
      <c r="H6" s="10">
        <v>116</v>
      </c>
      <c r="I6" s="10">
        <f>SUM(G6:H6)</f>
        <v>233</v>
      </c>
      <c r="J6" s="3"/>
      <c r="K6" s="7">
        <v>62</v>
      </c>
      <c r="L6" s="10">
        <v>156</v>
      </c>
      <c r="M6" s="10">
        <v>202</v>
      </c>
      <c r="N6" s="10">
        <f>SUM(L6:M6)</f>
        <v>358</v>
      </c>
      <c r="O6" s="3"/>
      <c r="P6" s="7">
        <v>92</v>
      </c>
      <c r="Q6" s="10">
        <v>30</v>
      </c>
      <c r="R6" s="10">
        <v>60</v>
      </c>
      <c r="S6" s="10">
        <f>SUM(Q6:R6)</f>
        <v>90</v>
      </c>
      <c r="U6" s="8" t="s">
        <v>6</v>
      </c>
      <c r="V6" s="15">
        <f>SUM(L15,L21)</f>
        <v>1993</v>
      </c>
      <c r="W6" s="15">
        <f>SUM(M15,M21)</f>
        <v>2548</v>
      </c>
      <c r="X6" s="15">
        <f>SUM(V6:W6)</f>
        <v>4541</v>
      </c>
      <c r="Z6" s="4" t="s">
        <v>25</v>
      </c>
      <c r="AA6" s="10">
        <v>816</v>
      </c>
      <c r="AB6" s="10">
        <v>727</v>
      </c>
      <c r="AC6" s="10">
        <f>SUM(AA6:AB6)</f>
        <v>1543</v>
      </c>
    </row>
    <row r="7" spans="1:29" ht="15" customHeight="1" x14ac:dyDescent="0.15">
      <c r="A7" s="7">
        <v>3</v>
      </c>
      <c r="B7" s="10">
        <v>77</v>
      </c>
      <c r="C7" s="10">
        <v>85</v>
      </c>
      <c r="D7" s="10">
        <f>SUM(B7:C7)</f>
        <v>162</v>
      </c>
      <c r="E7" s="3"/>
      <c r="F7" s="7">
        <v>33</v>
      </c>
      <c r="G7" s="10">
        <v>105</v>
      </c>
      <c r="H7" s="10">
        <v>99</v>
      </c>
      <c r="I7" s="10">
        <f>SUM(G7:H7)</f>
        <v>204</v>
      </c>
      <c r="J7" s="3"/>
      <c r="K7" s="7">
        <v>63</v>
      </c>
      <c r="L7" s="10">
        <v>163</v>
      </c>
      <c r="M7" s="10">
        <v>204</v>
      </c>
      <c r="N7" s="10">
        <f>SUM(L7:M7)</f>
        <v>367</v>
      </c>
      <c r="O7" s="3"/>
      <c r="P7" s="7">
        <v>93</v>
      </c>
      <c r="Q7" s="10">
        <v>17</v>
      </c>
      <c r="R7" s="10">
        <v>55</v>
      </c>
      <c r="S7" s="10">
        <f>SUM(Q7:R7)</f>
        <v>72</v>
      </c>
      <c r="U7" s="4" t="s">
        <v>7</v>
      </c>
      <c r="V7" s="15">
        <f>SUM(L27,L33,L39,Q9,Q15,Q21,Q27,Q33,Q39)</f>
        <v>2133</v>
      </c>
      <c r="W7" s="15">
        <f>SUM(M27,M33,M39,R9,R15,R21,R27,R33,R39)</f>
        <v>3570</v>
      </c>
      <c r="X7" s="15">
        <f>SUM(V7:W7)</f>
        <v>5703</v>
      </c>
      <c r="Z7" s="26" t="s">
        <v>26</v>
      </c>
      <c r="AA7" s="10">
        <v>4214</v>
      </c>
      <c r="AB7" s="10">
        <v>4239</v>
      </c>
      <c r="AC7" s="10">
        <f>SUM(AA7:AB7)</f>
        <v>8453</v>
      </c>
    </row>
    <row r="8" spans="1:29" ht="15" customHeight="1" x14ac:dyDescent="0.15">
      <c r="A8" s="7">
        <v>4</v>
      </c>
      <c r="B8" s="10">
        <v>71</v>
      </c>
      <c r="C8" s="10">
        <v>88</v>
      </c>
      <c r="D8" s="10">
        <f>SUM(B8:C8)</f>
        <v>159</v>
      </c>
      <c r="E8" s="3"/>
      <c r="F8" s="7">
        <v>34</v>
      </c>
      <c r="G8" s="10">
        <v>107</v>
      </c>
      <c r="H8" s="10">
        <v>101</v>
      </c>
      <c r="I8" s="10">
        <f>SUM(G8:H8)</f>
        <v>208</v>
      </c>
      <c r="J8" s="3"/>
      <c r="K8" s="7">
        <v>64</v>
      </c>
      <c r="L8" s="10">
        <v>165</v>
      </c>
      <c r="M8" s="10">
        <v>236</v>
      </c>
      <c r="N8" s="10">
        <f>SUM(L8:M8)</f>
        <v>401</v>
      </c>
      <c r="O8" s="3"/>
      <c r="P8" s="7">
        <v>94</v>
      </c>
      <c r="Q8" s="10">
        <v>14</v>
      </c>
      <c r="R8" s="10">
        <v>44</v>
      </c>
      <c r="S8" s="10">
        <f>SUM(Q8:R8)</f>
        <v>58</v>
      </c>
      <c r="U8" s="17" t="s">
        <v>3</v>
      </c>
      <c r="V8" s="12">
        <f>SUM(V4:V7)</f>
        <v>12744</v>
      </c>
      <c r="W8" s="12">
        <f>SUM(W4:W7)</f>
        <v>14504</v>
      </c>
      <c r="X8" s="12">
        <f>SUM(X4:X7)</f>
        <v>27248</v>
      </c>
      <c r="Z8" s="4" t="s">
        <v>43</v>
      </c>
      <c r="AA8" s="10">
        <v>2487</v>
      </c>
      <c r="AB8" s="10">
        <v>3770</v>
      </c>
      <c r="AC8" s="10">
        <f>SUM(AA8:AB8)</f>
        <v>6257</v>
      </c>
    </row>
    <row r="9" spans="1:29" ht="15" customHeight="1" x14ac:dyDescent="0.15">
      <c r="A9" s="7"/>
      <c r="B9" s="11">
        <f>SUM(B4:B8)</f>
        <v>372</v>
      </c>
      <c r="C9" s="11">
        <f>SUM(C4:C8)</f>
        <v>383</v>
      </c>
      <c r="D9" s="11">
        <f>SUM(D4:D8)</f>
        <v>755</v>
      </c>
      <c r="E9" s="3"/>
      <c r="F9" s="7"/>
      <c r="G9" s="11">
        <f>SUM(G4:G8)</f>
        <v>567</v>
      </c>
      <c r="H9" s="11">
        <f>SUM(H4:H8)</f>
        <v>517</v>
      </c>
      <c r="I9" s="11">
        <f>SUM(I4:I8)</f>
        <v>1084</v>
      </c>
      <c r="J9" s="3"/>
      <c r="K9" s="7"/>
      <c r="L9" s="12">
        <f>SUM(L4:L8)</f>
        <v>730</v>
      </c>
      <c r="M9" s="12">
        <f>SUM(M4:M8)</f>
        <v>906</v>
      </c>
      <c r="N9" s="12">
        <f>SUM(N4:N8)</f>
        <v>1636</v>
      </c>
      <c r="O9" s="3"/>
      <c r="P9" s="7"/>
      <c r="Q9" s="11">
        <f>SUM(Q4:Q8)</f>
        <v>126</v>
      </c>
      <c r="R9" s="11">
        <f>SUM(R4:R8)</f>
        <v>330</v>
      </c>
      <c r="S9" s="11">
        <f>SUM(S4:S8)</f>
        <v>456</v>
      </c>
      <c r="U9" s="4" t="s">
        <v>8</v>
      </c>
      <c r="V9" s="15">
        <f>SUM(G21,G27,G33,G39,L9)</f>
        <v>4351</v>
      </c>
      <c r="W9" s="15">
        <f>SUM(H21,H27,H33,H39,M9)</f>
        <v>4335</v>
      </c>
      <c r="X9" s="18">
        <f t="shared" ref="X9:X20" si="0">SUM(V9:W9)</f>
        <v>8686</v>
      </c>
      <c r="Z9" s="9" t="s">
        <v>24</v>
      </c>
      <c r="AA9" s="11">
        <f>SUM(AA6:AA8)</f>
        <v>7517</v>
      </c>
      <c r="AB9" s="11">
        <f>SUM(AB6:AB8)</f>
        <v>8736</v>
      </c>
      <c r="AC9" s="11">
        <f>SUM(AC6:AC8)</f>
        <v>16253</v>
      </c>
    </row>
    <row r="10" spans="1:29" ht="15" customHeight="1" x14ac:dyDescent="0.15">
      <c r="A10" s="7">
        <v>5</v>
      </c>
      <c r="B10" s="10">
        <v>77</v>
      </c>
      <c r="C10" s="10">
        <v>93</v>
      </c>
      <c r="D10" s="10">
        <f>SUM(B10:C10)</f>
        <v>170</v>
      </c>
      <c r="E10" s="3"/>
      <c r="F10" s="7">
        <v>35</v>
      </c>
      <c r="G10" s="10">
        <v>106</v>
      </c>
      <c r="H10" s="10">
        <v>90</v>
      </c>
      <c r="I10" s="10">
        <f>SUM(G10:H10)</f>
        <v>196</v>
      </c>
      <c r="J10" s="3"/>
      <c r="K10" s="7">
        <v>65</v>
      </c>
      <c r="L10" s="10">
        <v>177</v>
      </c>
      <c r="M10" s="10">
        <v>230</v>
      </c>
      <c r="N10" s="10">
        <f>SUM(L10:M10)</f>
        <v>407</v>
      </c>
      <c r="O10" s="3"/>
      <c r="P10" s="7">
        <v>95</v>
      </c>
      <c r="Q10" s="10">
        <v>16</v>
      </c>
      <c r="R10" s="10">
        <v>28</v>
      </c>
      <c r="S10" s="10">
        <f>SUM(Q10:R10)</f>
        <v>44</v>
      </c>
      <c r="U10" s="4" t="s">
        <v>9</v>
      </c>
      <c r="V10" s="15">
        <f>SUM(G21,G27,G33,G39,L9,L15,L21,L27,L33,L39,Q9,Q15,Q21,Q27,Q33,Q39)</f>
        <v>8477</v>
      </c>
      <c r="W10" s="15">
        <f>SUM(H21,H27,H33,H39,M9,M15,M21,M27,M33,M39,R9,R15,R21,R27,R33,R39)</f>
        <v>10453</v>
      </c>
      <c r="X10" s="18">
        <f t="shared" si="0"/>
        <v>18930</v>
      </c>
      <c r="Z10" s="6"/>
      <c r="AA10" s="33"/>
      <c r="AB10" s="34"/>
      <c r="AC10" s="34"/>
    </row>
    <row r="11" spans="1:29" ht="15" customHeight="1" x14ac:dyDescent="0.15">
      <c r="A11" s="7">
        <v>6</v>
      </c>
      <c r="B11" s="10">
        <v>89</v>
      </c>
      <c r="C11" s="10">
        <v>90</v>
      </c>
      <c r="D11" s="10">
        <f>SUM(B11:C11)</f>
        <v>179</v>
      </c>
      <c r="E11" s="3"/>
      <c r="F11" s="7">
        <v>36</v>
      </c>
      <c r="G11" s="10">
        <v>105</v>
      </c>
      <c r="H11" s="10">
        <v>97</v>
      </c>
      <c r="I11" s="10">
        <f>SUM(G11:H11)</f>
        <v>202</v>
      </c>
      <c r="J11" s="3"/>
      <c r="K11" s="7">
        <v>66</v>
      </c>
      <c r="L11" s="10">
        <v>162</v>
      </c>
      <c r="M11" s="10">
        <v>221</v>
      </c>
      <c r="N11" s="10">
        <f>SUM(L11:M11)</f>
        <v>383</v>
      </c>
      <c r="O11" s="3"/>
      <c r="P11" s="7">
        <v>96</v>
      </c>
      <c r="Q11" s="10">
        <v>4</v>
      </c>
      <c r="R11" s="10">
        <v>22</v>
      </c>
      <c r="S11" s="10">
        <f>SUM(Q11:R11)</f>
        <v>26</v>
      </c>
      <c r="U11" s="4" t="s">
        <v>10</v>
      </c>
      <c r="V11" s="15">
        <f>SUM(,G33,G39,L9,L15,L21,L27,L33,L39,Q9,Q15,Q21,Q27,Q33,Q39)</f>
        <v>7156</v>
      </c>
      <c r="W11" s="15">
        <f>SUM(,H33,H39,M9,M15,M21,M27,M33,M39,R9,R15,R21,R27,R33,R39)</f>
        <v>9109</v>
      </c>
      <c r="X11" s="18">
        <f t="shared" si="0"/>
        <v>16265</v>
      </c>
      <c r="Z11" s="6" t="s">
        <v>28</v>
      </c>
    </row>
    <row r="12" spans="1:29" ht="15" customHeight="1" x14ac:dyDescent="0.15">
      <c r="A12" s="7">
        <v>7</v>
      </c>
      <c r="B12" s="10">
        <v>81</v>
      </c>
      <c r="C12" s="10">
        <v>91</v>
      </c>
      <c r="D12" s="10">
        <f>SUM(B12:C12)</f>
        <v>172</v>
      </c>
      <c r="E12" s="3"/>
      <c r="F12" s="7">
        <v>37</v>
      </c>
      <c r="G12" s="10">
        <v>107</v>
      </c>
      <c r="H12" s="10">
        <v>110</v>
      </c>
      <c r="I12" s="10">
        <f>SUM(G12:H12)</f>
        <v>217</v>
      </c>
      <c r="J12" s="3"/>
      <c r="K12" s="7">
        <v>67</v>
      </c>
      <c r="L12" s="10">
        <v>169</v>
      </c>
      <c r="M12" s="10">
        <v>233</v>
      </c>
      <c r="N12" s="10">
        <f>SUM(L12:M12)</f>
        <v>402</v>
      </c>
      <c r="O12" s="3"/>
      <c r="P12" s="7">
        <v>97</v>
      </c>
      <c r="Q12" s="10">
        <v>8</v>
      </c>
      <c r="R12" s="10">
        <v>14</v>
      </c>
      <c r="S12" s="10">
        <f>SUM(Q12:R12)</f>
        <v>22</v>
      </c>
      <c r="U12" s="4" t="s">
        <v>11</v>
      </c>
      <c r="V12" s="15">
        <f>SUM(L9,L15,L21,L27,L33,L39,Q9,Q15,Q21,Q27,Q33,Q39)</f>
        <v>4856</v>
      </c>
      <c r="W12" s="15">
        <f>SUM(M9,M15,M21,M27,M33,M39,R9,R15,R21,R27,R33,R39)</f>
        <v>7024</v>
      </c>
      <c r="X12" s="18">
        <f t="shared" si="0"/>
        <v>11880</v>
      </c>
      <c r="Z12" s="4" t="s">
        <v>21</v>
      </c>
      <c r="AA12" s="5" t="s">
        <v>22</v>
      </c>
      <c r="AB12" s="5" t="s">
        <v>23</v>
      </c>
      <c r="AC12" s="5" t="s">
        <v>24</v>
      </c>
    </row>
    <row r="13" spans="1:29" ht="15" customHeight="1" x14ac:dyDescent="0.15">
      <c r="A13" s="7">
        <v>8</v>
      </c>
      <c r="B13" s="10">
        <v>86</v>
      </c>
      <c r="C13" s="10">
        <v>80</v>
      </c>
      <c r="D13" s="10">
        <f>SUM(B13:C13)</f>
        <v>166</v>
      </c>
      <c r="E13" s="3"/>
      <c r="F13" s="7">
        <v>38</v>
      </c>
      <c r="G13" s="10">
        <v>91</v>
      </c>
      <c r="H13" s="10">
        <v>118</v>
      </c>
      <c r="I13" s="10">
        <f>SUM(G13:H13)</f>
        <v>209</v>
      </c>
      <c r="J13" s="3"/>
      <c r="K13" s="7">
        <v>68</v>
      </c>
      <c r="L13" s="10">
        <v>196</v>
      </c>
      <c r="M13" s="10">
        <v>217</v>
      </c>
      <c r="N13" s="10">
        <f>SUM(L13:M13)</f>
        <v>413</v>
      </c>
      <c r="O13" s="3"/>
      <c r="P13" s="7">
        <v>98</v>
      </c>
      <c r="Q13" s="10">
        <v>2</v>
      </c>
      <c r="R13" s="10">
        <v>12</v>
      </c>
      <c r="S13" s="10">
        <f>SUM(Q13:R13)</f>
        <v>14</v>
      </c>
      <c r="U13" s="9" t="s">
        <v>12</v>
      </c>
      <c r="V13" s="12">
        <f>SUM(L15,L21,L27,L33,L39,Q9,Q15,Q21,Q27,Q33,Q39)</f>
        <v>4126</v>
      </c>
      <c r="W13" s="12">
        <f>SUM(M15,M21,M27,M33,M39,R9,R15,R21,R27,R33,R39)</f>
        <v>6118</v>
      </c>
      <c r="X13" s="12">
        <f t="shared" si="0"/>
        <v>10244</v>
      </c>
      <c r="Z13" s="4" t="s">
        <v>25</v>
      </c>
      <c r="AA13" s="10">
        <v>175</v>
      </c>
      <c r="AB13" s="10">
        <v>218</v>
      </c>
      <c r="AC13" s="10">
        <f>SUM(AA13:AB13)</f>
        <v>393</v>
      </c>
    </row>
    <row r="14" spans="1:29" ht="15" customHeight="1" x14ac:dyDescent="0.15">
      <c r="A14" s="7">
        <v>9</v>
      </c>
      <c r="B14" s="10">
        <v>116</v>
      </c>
      <c r="C14" s="10">
        <v>83</v>
      </c>
      <c r="D14" s="10">
        <f>SUM(B14:C14)</f>
        <v>199</v>
      </c>
      <c r="E14" s="3"/>
      <c r="F14" s="7">
        <v>39</v>
      </c>
      <c r="G14" s="10">
        <v>108</v>
      </c>
      <c r="H14" s="10">
        <v>126</v>
      </c>
      <c r="I14" s="10">
        <f>SUM(G14:H14)</f>
        <v>234</v>
      </c>
      <c r="J14" s="3"/>
      <c r="K14" s="7">
        <v>69</v>
      </c>
      <c r="L14" s="10">
        <v>226</v>
      </c>
      <c r="M14" s="10">
        <v>267</v>
      </c>
      <c r="N14" s="10">
        <f>SUM(L14:M14)</f>
        <v>493</v>
      </c>
      <c r="O14" s="3"/>
      <c r="P14" s="7">
        <v>99</v>
      </c>
      <c r="Q14" s="10">
        <v>3</v>
      </c>
      <c r="R14" s="10">
        <v>10</v>
      </c>
      <c r="S14" s="10">
        <f>SUM(Q14:R14)</f>
        <v>13</v>
      </c>
      <c r="U14" s="4" t="s">
        <v>13</v>
      </c>
      <c r="V14" s="15">
        <f>SUM(L21,L27,L33,L39,Q9,Q15,Q21,Q27,Q33,Q39)</f>
        <v>3196</v>
      </c>
      <c r="W14" s="15">
        <f>SUM(M21,M27,M33,M39,R9,R15,R21,R27,R33,R39)</f>
        <v>4950</v>
      </c>
      <c r="X14" s="18">
        <f t="shared" si="0"/>
        <v>8146</v>
      </c>
      <c r="Z14" s="26" t="s">
        <v>26</v>
      </c>
      <c r="AA14" s="10">
        <v>943</v>
      </c>
      <c r="AB14" s="10">
        <v>937</v>
      </c>
      <c r="AC14" s="10">
        <f>SUM(AA14:AB14)</f>
        <v>1880</v>
      </c>
    </row>
    <row r="15" spans="1:29" ht="15" customHeight="1" x14ac:dyDescent="0.15">
      <c r="A15" s="7"/>
      <c r="B15" s="11">
        <f>SUM(B10:B14)</f>
        <v>449</v>
      </c>
      <c r="C15" s="11">
        <f>SUM(C10:C14)</f>
        <v>437</v>
      </c>
      <c r="D15" s="11">
        <f>SUM(D10:D14)</f>
        <v>886</v>
      </c>
      <c r="E15" s="3"/>
      <c r="F15" s="7"/>
      <c r="G15" s="11">
        <f>SUM(G10:G14)</f>
        <v>517</v>
      </c>
      <c r="H15" s="11">
        <f>SUM(H10:H14)</f>
        <v>541</v>
      </c>
      <c r="I15" s="11">
        <f>SUM(I10:I14)</f>
        <v>1058</v>
      </c>
      <c r="J15" s="3"/>
      <c r="K15" s="7"/>
      <c r="L15" s="11">
        <f>SUM(L10:L14)</f>
        <v>930</v>
      </c>
      <c r="M15" s="11">
        <f>SUM(M10:M14)</f>
        <v>1168</v>
      </c>
      <c r="N15" s="11">
        <f>SUM(N10:N14)</f>
        <v>2098</v>
      </c>
      <c r="O15" s="3"/>
      <c r="P15" s="7"/>
      <c r="Q15" s="11">
        <f>SUM(Q10:Q14)</f>
        <v>33</v>
      </c>
      <c r="R15" s="11">
        <f>SUM(R10:R14)</f>
        <v>86</v>
      </c>
      <c r="S15" s="11">
        <f>SUM(S10:S14)</f>
        <v>119</v>
      </c>
      <c r="U15" s="4" t="s">
        <v>14</v>
      </c>
      <c r="V15" s="15">
        <f>SUM(L27,L33,L39,Q9,Q15,Q21,Q27,Q33,Q39)</f>
        <v>2133</v>
      </c>
      <c r="W15" s="15">
        <f>SUM(M27,M33,M39,R9,R15,R21,R27,R33,R39)</f>
        <v>3570</v>
      </c>
      <c r="X15" s="18">
        <f t="shared" si="0"/>
        <v>5703</v>
      </c>
      <c r="Z15" s="4" t="s">
        <v>31</v>
      </c>
      <c r="AA15" s="10">
        <v>513</v>
      </c>
      <c r="AB15" s="10">
        <v>735</v>
      </c>
      <c r="AC15" s="10">
        <f>SUM(AA15:AB15)</f>
        <v>1248</v>
      </c>
    </row>
    <row r="16" spans="1:29" ht="15" customHeight="1" x14ac:dyDescent="0.15">
      <c r="A16" s="7">
        <v>10</v>
      </c>
      <c r="B16" s="10">
        <v>90</v>
      </c>
      <c r="C16" s="10">
        <v>99</v>
      </c>
      <c r="D16" s="10">
        <f>SUM(B16:C16)</f>
        <v>189</v>
      </c>
      <c r="E16" s="3"/>
      <c r="F16" s="7">
        <v>40</v>
      </c>
      <c r="G16" s="10">
        <v>81</v>
      </c>
      <c r="H16" s="10">
        <v>67</v>
      </c>
      <c r="I16" s="10">
        <f>SUM(G16:H16)</f>
        <v>148</v>
      </c>
      <c r="J16" s="3"/>
      <c r="K16" s="7">
        <v>70</v>
      </c>
      <c r="L16" s="10">
        <v>188</v>
      </c>
      <c r="M16" s="10">
        <v>259</v>
      </c>
      <c r="N16" s="10">
        <f>SUM(L16:M16)</f>
        <v>447</v>
      </c>
      <c r="O16" s="3"/>
      <c r="P16" s="7">
        <v>100</v>
      </c>
      <c r="Q16" s="10">
        <v>0</v>
      </c>
      <c r="R16" s="10">
        <v>4</v>
      </c>
      <c r="S16" s="10">
        <f>SUM(Q16:R16)</f>
        <v>4</v>
      </c>
      <c r="U16" s="4" t="s">
        <v>15</v>
      </c>
      <c r="V16" s="15">
        <f>SUM(L33,L39,Q9,Q15,Q21,Q27,Q33,Q39)</f>
        <v>1116</v>
      </c>
      <c r="W16" s="15">
        <f>SUM(M33,M39,R9,R15,R21,R27,R33,R39)</f>
        <v>2192</v>
      </c>
      <c r="X16" s="18">
        <f t="shared" si="0"/>
        <v>3308</v>
      </c>
      <c r="Z16" s="9" t="s">
        <v>24</v>
      </c>
      <c r="AA16" s="11">
        <f>SUM(AA13:AA15)</f>
        <v>1631</v>
      </c>
      <c r="AB16" s="11">
        <f>SUM(AB13:AB15)</f>
        <v>1890</v>
      </c>
      <c r="AC16" s="11">
        <f>SUM(AC13:AC15)</f>
        <v>3521</v>
      </c>
    </row>
    <row r="17" spans="1:29" ht="15" customHeight="1" x14ac:dyDescent="0.15">
      <c r="A17" s="7">
        <v>11</v>
      </c>
      <c r="B17" s="10">
        <v>106</v>
      </c>
      <c r="C17" s="10">
        <v>88</v>
      </c>
      <c r="D17" s="10">
        <f>SUM(B17:C17)</f>
        <v>194</v>
      </c>
      <c r="E17" s="3"/>
      <c r="F17" s="7">
        <v>41</v>
      </c>
      <c r="G17" s="10">
        <v>99</v>
      </c>
      <c r="H17" s="10">
        <v>105</v>
      </c>
      <c r="I17" s="10">
        <f>SUM(G17:H17)</f>
        <v>204</v>
      </c>
      <c r="J17" s="3"/>
      <c r="K17" s="7">
        <v>71</v>
      </c>
      <c r="L17" s="10">
        <v>210</v>
      </c>
      <c r="M17" s="10">
        <v>273</v>
      </c>
      <c r="N17" s="10">
        <f>SUM(L17:M17)</f>
        <v>483</v>
      </c>
      <c r="O17" s="3"/>
      <c r="P17" s="7">
        <v>101</v>
      </c>
      <c r="Q17" s="10">
        <v>0</v>
      </c>
      <c r="R17" s="10">
        <v>3</v>
      </c>
      <c r="S17" s="10">
        <f>SUM(Q17:R17)</f>
        <v>3</v>
      </c>
      <c r="U17" s="4" t="s">
        <v>16</v>
      </c>
      <c r="V17" s="15">
        <f>SUM(L39,Q9,Q15,Q21,Q27,Q33,Q39)</f>
        <v>481</v>
      </c>
      <c r="W17" s="15">
        <f>SUM(M39,R9,R15,R21,R27,R33,R39)</f>
        <v>1073</v>
      </c>
      <c r="X17" s="18">
        <f t="shared" si="0"/>
        <v>1554</v>
      </c>
      <c r="Z17" s="6"/>
      <c r="AA17" s="28"/>
      <c r="AB17" s="28"/>
      <c r="AC17" s="32"/>
    </row>
    <row r="18" spans="1:29" ht="15" customHeight="1" x14ac:dyDescent="0.15">
      <c r="A18" s="7">
        <v>12</v>
      </c>
      <c r="B18" s="10">
        <v>133</v>
      </c>
      <c r="C18" s="10">
        <v>98</v>
      </c>
      <c r="D18" s="10">
        <f>SUM(B18:C18)</f>
        <v>231</v>
      </c>
      <c r="E18" s="3"/>
      <c r="F18" s="7">
        <v>42</v>
      </c>
      <c r="G18" s="10">
        <v>103</v>
      </c>
      <c r="H18" s="10">
        <v>126</v>
      </c>
      <c r="I18" s="10">
        <f>SUM(G18:H18)</f>
        <v>229</v>
      </c>
      <c r="J18" s="3"/>
      <c r="K18" s="7">
        <v>72</v>
      </c>
      <c r="L18" s="10">
        <v>205</v>
      </c>
      <c r="M18" s="10">
        <v>297</v>
      </c>
      <c r="N18" s="13">
        <f>SUM(L18:M18)</f>
        <v>502</v>
      </c>
      <c r="O18" s="3"/>
      <c r="P18" s="7">
        <v>102</v>
      </c>
      <c r="Q18" s="10">
        <v>0</v>
      </c>
      <c r="R18" s="10">
        <v>7</v>
      </c>
      <c r="S18" s="10">
        <f>SUM(Q18:R18)</f>
        <v>7</v>
      </c>
      <c r="U18" s="4" t="s">
        <v>17</v>
      </c>
      <c r="V18" s="15">
        <f>SUM(Q9,Q15,Q21,Q27,Q33,Q39)</f>
        <v>159</v>
      </c>
      <c r="W18" s="15">
        <f>SUM(R9,R15,R21,R27,R33,R39)</f>
        <v>433</v>
      </c>
      <c r="X18" s="18">
        <f t="shared" si="0"/>
        <v>592</v>
      </c>
      <c r="Z18" s="6" t="s">
        <v>29</v>
      </c>
    </row>
    <row r="19" spans="1:29" ht="15" customHeight="1" x14ac:dyDescent="0.15">
      <c r="A19" s="7">
        <v>13</v>
      </c>
      <c r="B19" s="10">
        <v>120</v>
      </c>
      <c r="C19" s="10">
        <v>99</v>
      </c>
      <c r="D19" s="10">
        <f>SUM(B19:C19)</f>
        <v>219</v>
      </c>
      <c r="E19" s="3"/>
      <c r="F19" s="7">
        <v>43</v>
      </c>
      <c r="G19" s="10">
        <v>123</v>
      </c>
      <c r="H19" s="10">
        <v>130</v>
      </c>
      <c r="I19" s="10">
        <f>SUM(G19:H19)</f>
        <v>253</v>
      </c>
      <c r="J19" s="3"/>
      <c r="K19" s="7">
        <v>73</v>
      </c>
      <c r="L19" s="10">
        <v>233</v>
      </c>
      <c r="M19" s="10">
        <v>279</v>
      </c>
      <c r="N19" s="10">
        <f>SUM(L19:M19)</f>
        <v>512</v>
      </c>
      <c r="O19" s="3"/>
      <c r="P19" s="7">
        <v>103</v>
      </c>
      <c r="Q19" s="10">
        <v>0</v>
      </c>
      <c r="R19" s="10">
        <v>0</v>
      </c>
      <c r="S19" s="10">
        <f>SUM(Q19:R19)</f>
        <v>0</v>
      </c>
      <c r="U19" s="4" t="s">
        <v>18</v>
      </c>
      <c r="V19" s="15">
        <f>SUM(Q15,Q21,Q27,Q33,Q39)</f>
        <v>33</v>
      </c>
      <c r="W19" s="15">
        <f>SUM(R15,R21,R27,R33,R39)</f>
        <v>103</v>
      </c>
      <c r="X19" s="18">
        <f t="shared" si="0"/>
        <v>136</v>
      </c>
      <c r="Z19" s="4" t="s">
        <v>21</v>
      </c>
      <c r="AA19" s="5" t="s">
        <v>22</v>
      </c>
      <c r="AB19" s="5" t="s">
        <v>23</v>
      </c>
      <c r="AC19" s="5" t="s">
        <v>24</v>
      </c>
    </row>
    <row r="20" spans="1:29" ht="15" customHeight="1" x14ac:dyDescent="0.15">
      <c r="A20" s="7">
        <v>14</v>
      </c>
      <c r="B20" s="10">
        <v>115</v>
      </c>
      <c r="C20" s="10">
        <v>111</v>
      </c>
      <c r="D20" s="10">
        <f>SUM(B20:C20)</f>
        <v>226</v>
      </c>
      <c r="E20" s="3"/>
      <c r="F20" s="7">
        <v>44</v>
      </c>
      <c r="G20" s="10">
        <v>124</v>
      </c>
      <c r="H20" s="10">
        <v>109</v>
      </c>
      <c r="I20" s="10">
        <f>SUM(G20:H20)</f>
        <v>233</v>
      </c>
      <c r="J20" s="3"/>
      <c r="K20" s="7">
        <v>74</v>
      </c>
      <c r="L20" s="10">
        <v>227</v>
      </c>
      <c r="M20" s="10">
        <v>272</v>
      </c>
      <c r="N20" s="10">
        <f>SUM(L20:M20)</f>
        <v>499</v>
      </c>
      <c r="O20" s="3"/>
      <c r="P20" s="7">
        <v>104</v>
      </c>
      <c r="Q20" s="10">
        <v>0</v>
      </c>
      <c r="R20" s="10">
        <v>1</v>
      </c>
      <c r="S20" s="10">
        <f>SUM(Q20:R20)</f>
        <v>1</v>
      </c>
      <c r="U20" s="4" t="s">
        <v>19</v>
      </c>
      <c r="V20" s="15">
        <f>SUM(Q21,Q27,Q33,Q39)</f>
        <v>0</v>
      </c>
      <c r="W20" s="15">
        <f>SUM(R21,R27,R33,R39)</f>
        <v>17</v>
      </c>
      <c r="X20" s="18">
        <f t="shared" si="0"/>
        <v>17</v>
      </c>
      <c r="Z20" s="4" t="s">
        <v>25</v>
      </c>
      <c r="AA20" s="10">
        <v>249</v>
      </c>
      <c r="AB20" s="10">
        <v>248</v>
      </c>
      <c r="AC20" s="10">
        <f>SUM(AA20:AB20)</f>
        <v>497</v>
      </c>
    </row>
    <row r="21" spans="1:29" ht="15" customHeight="1" x14ac:dyDescent="0.15">
      <c r="A21" s="7"/>
      <c r="B21" s="11">
        <f>SUM(B16:B20)</f>
        <v>564</v>
      </c>
      <c r="C21" s="11">
        <f>SUM(C16:C20)</f>
        <v>495</v>
      </c>
      <c r="D21" s="11">
        <f>SUM(D16:D20)</f>
        <v>1059</v>
      </c>
      <c r="E21" s="3"/>
      <c r="F21" s="7"/>
      <c r="G21" s="11">
        <f>SUM(G16:G20)</f>
        <v>530</v>
      </c>
      <c r="H21" s="11">
        <f>SUM(H16:H20)</f>
        <v>537</v>
      </c>
      <c r="I21" s="11">
        <f>SUM(I16:I20)</f>
        <v>1067</v>
      </c>
      <c r="J21" s="3"/>
      <c r="K21" s="7"/>
      <c r="L21" s="12">
        <f>SUM(L16:L20)</f>
        <v>1063</v>
      </c>
      <c r="M21" s="12">
        <f>SUM(M16:M20)</f>
        <v>1380</v>
      </c>
      <c r="N21" s="12">
        <f>SUM(N16:N20)</f>
        <v>2443</v>
      </c>
      <c r="O21" s="24"/>
      <c r="P21" s="7"/>
      <c r="Q21" s="11">
        <f>SUM(Q16:Q20)</f>
        <v>0</v>
      </c>
      <c r="R21" s="11">
        <f>SUM(R16:R20)</f>
        <v>15</v>
      </c>
      <c r="S21" s="11">
        <f>SUM(S16:S20)</f>
        <v>15</v>
      </c>
      <c r="Z21" s="26" t="s">
        <v>26</v>
      </c>
      <c r="AA21" s="10">
        <v>1333</v>
      </c>
      <c r="AB21" s="10">
        <v>1220</v>
      </c>
      <c r="AC21" s="10">
        <f>SUM(AA21:AB21)</f>
        <v>2553</v>
      </c>
    </row>
    <row r="22" spans="1:29" ht="15" customHeight="1" x14ac:dyDescent="0.15">
      <c r="A22" s="7">
        <v>15</v>
      </c>
      <c r="B22" s="10">
        <v>135</v>
      </c>
      <c r="C22" s="10">
        <v>103</v>
      </c>
      <c r="D22" s="10">
        <f>SUM(B22:C22)</f>
        <v>238</v>
      </c>
      <c r="E22" s="3"/>
      <c r="F22" s="7">
        <v>45</v>
      </c>
      <c r="G22" s="10">
        <v>142</v>
      </c>
      <c r="H22" s="10">
        <v>168</v>
      </c>
      <c r="I22" s="10">
        <f>SUM(G22:H22)</f>
        <v>310</v>
      </c>
      <c r="J22" s="3"/>
      <c r="K22" s="7">
        <v>75</v>
      </c>
      <c r="L22" s="10">
        <v>212</v>
      </c>
      <c r="M22" s="10">
        <v>309</v>
      </c>
      <c r="N22" s="10">
        <f>SUM(L22:M22)</f>
        <v>521</v>
      </c>
      <c r="O22" s="3"/>
      <c r="P22" s="7">
        <v>105</v>
      </c>
      <c r="Q22" s="10">
        <v>0</v>
      </c>
      <c r="R22" s="10">
        <v>0</v>
      </c>
      <c r="S22" s="10">
        <f>SUM(Q22:R22)</f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43</v>
      </c>
      <c r="AA22" s="10">
        <v>682</v>
      </c>
      <c r="AB22" s="10">
        <v>982</v>
      </c>
      <c r="AC22" s="10">
        <f>SUM(AA22:AB22)</f>
        <v>1664</v>
      </c>
    </row>
    <row r="23" spans="1:29" ht="15" customHeight="1" x14ac:dyDescent="0.15">
      <c r="A23" s="7">
        <v>16</v>
      </c>
      <c r="B23" s="10">
        <v>124</v>
      </c>
      <c r="C23" s="10">
        <v>106</v>
      </c>
      <c r="D23" s="10">
        <f>SUM(B23:C23)</f>
        <v>230</v>
      </c>
      <c r="E23" s="3"/>
      <c r="F23" s="7">
        <v>46</v>
      </c>
      <c r="G23" s="10">
        <v>144</v>
      </c>
      <c r="H23" s="10">
        <v>138</v>
      </c>
      <c r="I23" s="10">
        <f>SUM(G23:H23)</f>
        <v>282</v>
      </c>
      <c r="J23" s="3"/>
      <c r="K23" s="7">
        <v>76</v>
      </c>
      <c r="L23" s="10">
        <v>229</v>
      </c>
      <c r="M23" s="10">
        <v>286</v>
      </c>
      <c r="N23" s="10">
        <f>SUM(L23:M23)</f>
        <v>515</v>
      </c>
      <c r="O23" s="3"/>
      <c r="P23" s="7">
        <v>106</v>
      </c>
      <c r="Q23" s="10">
        <v>0</v>
      </c>
      <c r="R23" s="10">
        <v>1</v>
      </c>
      <c r="S23" s="10">
        <f>SUM(Q23:R23)</f>
        <v>1</v>
      </c>
      <c r="U23" s="4" t="s">
        <v>4</v>
      </c>
      <c r="V23" s="19">
        <f>V4/$V$8*100</f>
        <v>10.867859384808536</v>
      </c>
      <c r="W23" s="19">
        <f>W4/$W$8*100</f>
        <v>9.0664644236072807</v>
      </c>
      <c r="X23" s="19">
        <f>X4/$X$8*100</f>
        <v>9.908984145625368</v>
      </c>
      <c r="Z23" s="9" t="s">
        <v>24</v>
      </c>
      <c r="AA23" s="11">
        <f>SUM(AA20:AA22)</f>
        <v>2264</v>
      </c>
      <c r="AB23" s="11">
        <f>SUM(AB20:AB22)</f>
        <v>2450</v>
      </c>
      <c r="AC23" s="11">
        <f>SUM(AC20:AC22)</f>
        <v>4714</v>
      </c>
    </row>
    <row r="24" spans="1:29" ht="15" customHeight="1" x14ac:dyDescent="0.15">
      <c r="A24" s="7">
        <v>17</v>
      </c>
      <c r="B24" s="10">
        <v>142</v>
      </c>
      <c r="C24" s="10">
        <v>119</v>
      </c>
      <c r="D24" s="10">
        <f>SUM(B24:C24)</f>
        <v>261</v>
      </c>
      <c r="E24" s="3"/>
      <c r="F24" s="7">
        <v>47</v>
      </c>
      <c r="G24" s="10">
        <v>177</v>
      </c>
      <c r="H24" s="10">
        <v>170</v>
      </c>
      <c r="I24" s="10">
        <f>SUM(G24:H24)</f>
        <v>347</v>
      </c>
      <c r="J24" s="3"/>
      <c r="K24" s="7">
        <v>77</v>
      </c>
      <c r="L24" s="10">
        <v>201</v>
      </c>
      <c r="M24" s="10">
        <v>277</v>
      </c>
      <c r="N24" s="10">
        <f>SUM(L24:M24)</f>
        <v>478</v>
      </c>
      <c r="O24" s="3"/>
      <c r="P24" s="7">
        <v>107</v>
      </c>
      <c r="Q24" s="10">
        <v>0</v>
      </c>
      <c r="R24" s="10">
        <v>0</v>
      </c>
      <c r="S24" s="10">
        <f>SUM(Q24:R24)</f>
        <v>0</v>
      </c>
      <c r="U24" s="4" t="s">
        <v>5</v>
      </c>
      <c r="V24" s="19">
        <f>V5/$V$8*100</f>
        <v>56.756120527306962</v>
      </c>
      <c r="W24" s="19">
        <f>W5/$W$8*100</f>
        <v>48.752068394925537</v>
      </c>
      <c r="X24" s="19">
        <f>X5/$X$8*100</f>
        <v>52.495596007046387</v>
      </c>
      <c r="Z24" s="6"/>
      <c r="AA24" s="28"/>
      <c r="AB24" s="31"/>
      <c r="AC24" s="31"/>
    </row>
    <row r="25" spans="1:29" ht="15" customHeight="1" x14ac:dyDescent="0.15">
      <c r="A25" s="7">
        <v>18</v>
      </c>
      <c r="B25" s="10">
        <v>155</v>
      </c>
      <c r="C25" s="10">
        <v>132</v>
      </c>
      <c r="D25" s="10">
        <f>SUM(B25:C25)</f>
        <v>287</v>
      </c>
      <c r="E25" s="3"/>
      <c r="F25" s="7">
        <v>48</v>
      </c>
      <c r="G25" s="10">
        <v>156</v>
      </c>
      <c r="H25" s="10">
        <v>172</v>
      </c>
      <c r="I25" s="10">
        <f>SUM(G25:H25)</f>
        <v>328</v>
      </c>
      <c r="J25" s="3"/>
      <c r="K25" s="7">
        <v>78</v>
      </c>
      <c r="L25" s="10">
        <v>194</v>
      </c>
      <c r="M25" s="10">
        <v>250</v>
      </c>
      <c r="N25" s="10">
        <f>SUM(L25:M25)</f>
        <v>444</v>
      </c>
      <c r="O25" s="3"/>
      <c r="P25" s="7">
        <v>108</v>
      </c>
      <c r="Q25" s="10">
        <v>0</v>
      </c>
      <c r="R25" s="10">
        <v>1</v>
      </c>
      <c r="S25" s="10">
        <f>SUM(Q25:R25)</f>
        <v>1</v>
      </c>
      <c r="U25" s="8" t="s">
        <v>6</v>
      </c>
      <c r="V25" s="19">
        <f>V6/$V$8*100</f>
        <v>15.638731952291273</v>
      </c>
      <c r="W25" s="19">
        <f>W6/$W$8*100</f>
        <v>17.567567567567568</v>
      </c>
      <c r="X25" s="19">
        <f>X6/$X$8*100</f>
        <v>16.665443335290664</v>
      </c>
      <c r="Z25" s="6" t="s">
        <v>30</v>
      </c>
    </row>
    <row r="26" spans="1:29" ht="15" customHeight="1" x14ac:dyDescent="0.15">
      <c r="A26" s="7">
        <v>19</v>
      </c>
      <c r="B26" s="10">
        <v>106</v>
      </c>
      <c r="C26" s="10">
        <v>131</v>
      </c>
      <c r="D26" s="10">
        <f>SUM(B26:C26)</f>
        <v>237</v>
      </c>
      <c r="E26" s="3"/>
      <c r="F26" s="7">
        <v>49</v>
      </c>
      <c r="G26" s="10">
        <v>172</v>
      </c>
      <c r="H26" s="10">
        <v>159</v>
      </c>
      <c r="I26" s="10">
        <f>SUM(G26:H26)</f>
        <v>331</v>
      </c>
      <c r="J26" s="3"/>
      <c r="K26" s="7">
        <v>79</v>
      </c>
      <c r="L26" s="10">
        <v>181</v>
      </c>
      <c r="M26" s="10">
        <v>256</v>
      </c>
      <c r="N26" s="10">
        <f>SUM(L26:M26)</f>
        <v>437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16.737288135593221</v>
      </c>
      <c r="W26" s="19">
        <f>W7/$W$8*100</f>
        <v>24.613899613899616</v>
      </c>
      <c r="X26" s="19">
        <f>X7/$X$8*100</f>
        <v>20.92997651203758</v>
      </c>
      <c r="Z26" s="4" t="s">
        <v>21</v>
      </c>
      <c r="AA26" s="5" t="s">
        <v>22</v>
      </c>
      <c r="AB26" s="5" t="s">
        <v>23</v>
      </c>
      <c r="AC26" s="5" t="s">
        <v>24</v>
      </c>
    </row>
    <row r="27" spans="1:29" ht="15" customHeight="1" x14ac:dyDescent="0.15">
      <c r="A27" s="7"/>
      <c r="B27" s="11">
        <f>SUM(B22:B26)</f>
        <v>662</v>
      </c>
      <c r="C27" s="11">
        <f>SUM(C22:C26)</f>
        <v>591</v>
      </c>
      <c r="D27" s="11">
        <f>SUM(D22:D26)</f>
        <v>1253</v>
      </c>
      <c r="E27" s="3"/>
      <c r="F27" s="7"/>
      <c r="G27" s="11">
        <f>SUM(G22:G26)</f>
        <v>791</v>
      </c>
      <c r="H27" s="11">
        <f>SUM(H22:H26)</f>
        <v>807</v>
      </c>
      <c r="I27" s="11">
        <f>SUM(I22:I26)</f>
        <v>1598</v>
      </c>
      <c r="J27" s="3"/>
      <c r="K27" s="7"/>
      <c r="L27" s="11">
        <f>SUM(L22:L26)</f>
        <v>1017</v>
      </c>
      <c r="M27" s="11">
        <f>SUM(M22:M26)</f>
        <v>1378</v>
      </c>
      <c r="N27" s="11">
        <f>SUM(N22:N26)</f>
        <v>2395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4" t="s">
        <v>25</v>
      </c>
      <c r="AA27" s="10">
        <v>145</v>
      </c>
      <c r="AB27" s="10">
        <v>122</v>
      </c>
      <c r="AC27" s="10">
        <f>SUM(AA27:AB27)</f>
        <v>267</v>
      </c>
    </row>
    <row r="28" spans="1:29" ht="15" customHeight="1" x14ac:dyDescent="0.15">
      <c r="A28" s="7">
        <v>20</v>
      </c>
      <c r="B28" s="10">
        <v>97</v>
      </c>
      <c r="C28" s="10">
        <v>122</v>
      </c>
      <c r="D28" s="10">
        <f>SUM(B28:C28)</f>
        <v>219</v>
      </c>
      <c r="E28" s="3"/>
      <c r="F28" s="7">
        <v>50</v>
      </c>
      <c r="G28" s="10">
        <v>172</v>
      </c>
      <c r="H28" s="10">
        <v>189</v>
      </c>
      <c r="I28" s="10">
        <f>SUM(G28:H28)</f>
        <v>361</v>
      </c>
      <c r="J28" s="3"/>
      <c r="K28" s="7">
        <v>80</v>
      </c>
      <c r="L28" s="10">
        <v>163</v>
      </c>
      <c r="M28" s="10">
        <v>257</v>
      </c>
      <c r="N28" s="10">
        <f>SUM(L28:M28)</f>
        <v>420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34.141556811048332</v>
      </c>
      <c r="W28" s="19">
        <f t="shared" ref="W28:W39" si="2">W9/$W$8*100</f>
        <v>29.88830667402096</v>
      </c>
      <c r="X28" s="19">
        <f t="shared" ref="X28:X39" si="3">X9/$X$8*100</f>
        <v>31.877568995889604</v>
      </c>
      <c r="Z28" s="26" t="s">
        <v>26</v>
      </c>
      <c r="AA28" s="10">
        <v>743</v>
      </c>
      <c r="AB28" s="10">
        <v>675</v>
      </c>
      <c r="AC28" s="10">
        <f>SUM(AA28:AB28)</f>
        <v>1418</v>
      </c>
    </row>
    <row r="29" spans="1:29" ht="15" customHeight="1" x14ac:dyDescent="0.15">
      <c r="A29" s="7">
        <v>21</v>
      </c>
      <c r="B29" s="10">
        <v>119</v>
      </c>
      <c r="C29" s="10">
        <v>130</v>
      </c>
      <c r="D29" s="10">
        <f>SUM(B29:C29)</f>
        <v>249</v>
      </c>
      <c r="E29" s="3"/>
      <c r="F29" s="7">
        <v>51</v>
      </c>
      <c r="G29" s="10">
        <v>196</v>
      </c>
      <c r="H29" s="10">
        <v>176</v>
      </c>
      <c r="I29" s="10">
        <f>SUM(G29:H29)</f>
        <v>372</v>
      </c>
      <c r="J29" s="3"/>
      <c r="K29" s="7">
        <v>81</v>
      </c>
      <c r="L29" s="10">
        <v>167</v>
      </c>
      <c r="M29" s="10">
        <v>273</v>
      </c>
      <c r="N29" s="10">
        <f>SUM(L29:M29)</f>
        <v>440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66.51757689893283</v>
      </c>
      <c r="W29" s="19">
        <f t="shared" si="2"/>
        <v>72.069773855488137</v>
      </c>
      <c r="X29" s="19">
        <f t="shared" si="3"/>
        <v>69.472988843217848</v>
      </c>
      <c r="Z29" s="4" t="s">
        <v>31</v>
      </c>
      <c r="AA29" s="10">
        <v>444</v>
      </c>
      <c r="AB29" s="10">
        <v>631</v>
      </c>
      <c r="AC29" s="10">
        <f>SUM(AA29:AB29)</f>
        <v>1075</v>
      </c>
    </row>
    <row r="30" spans="1:29" ht="15" customHeight="1" x14ac:dyDescent="0.15">
      <c r="A30" s="7">
        <v>22</v>
      </c>
      <c r="B30" s="10">
        <v>129</v>
      </c>
      <c r="C30" s="10">
        <v>112</v>
      </c>
      <c r="D30" s="10">
        <f>SUM(B30:C30)</f>
        <v>241</v>
      </c>
      <c r="E30" s="3"/>
      <c r="F30" s="7">
        <v>52</v>
      </c>
      <c r="G30" s="10">
        <v>188</v>
      </c>
      <c r="H30" s="10">
        <v>171</v>
      </c>
      <c r="I30" s="10">
        <f>SUM(G30:H30)</f>
        <v>359</v>
      </c>
      <c r="J30" s="3"/>
      <c r="K30" s="7">
        <v>82</v>
      </c>
      <c r="L30" s="10">
        <v>111</v>
      </c>
      <c r="M30" s="10">
        <v>218</v>
      </c>
      <c r="N30" s="10">
        <f>SUM(L30:M30)</f>
        <v>329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56.151914626490893</v>
      </c>
      <c r="W30" s="19">
        <f t="shared" si="2"/>
        <v>62.803364589078868</v>
      </c>
      <c r="X30" s="19">
        <f t="shared" si="3"/>
        <v>59.692454492072812</v>
      </c>
      <c r="Z30" s="9" t="s">
        <v>24</v>
      </c>
      <c r="AA30" s="11">
        <f>SUM(AA27:AA29)</f>
        <v>1332</v>
      </c>
      <c r="AB30" s="11">
        <f>SUM(AB27:AB29)</f>
        <v>1428</v>
      </c>
      <c r="AC30" s="11">
        <f>SUM(AC27:AC29)</f>
        <v>2760</v>
      </c>
    </row>
    <row r="31" spans="1:29" ht="15" customHeight="1" x14ac:dyDescent="0.15">
      <c r="A31" s="7">
        <v>23</v>
      </c>
      <c r="B31" s="10">
        <v>104</v>
      </c>
      <c r="C31" s="10">
        <v>121</v>
      </c>
      <c r="D31" s="10">
        <f>SUM(B31:C31)</f>
        <v>225</v>
      </c>
      <c r="E31" s="3"/>
      <c r="F31" s="7">
        <v>53</v>
      </c>
      <c r="G31" s="10">
        <v>235</v>
      </c>
      <c r="H31" s="10">
        <v>185</v>
      </c>
      <c r="I31" s="10">
        <f>SUM(G31:H31)</f>
        <v>420</v>
      </c>
      <c r="J31" s="3"/>
      <c r="K31" s="7">
        <v>83</v>
      </c>
      <c r="L31" s="10">
        <v>107</v>
      </c>
      <c r="M31" s="10">
        <v>193</v>
      </c>
      <c r="N31" s="10">
        <f>SUM(L31:M31)</f>
        <v>300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38.104205900816069</v>
      </c>
      <c r="W31" s="19">
        <f t="shared" si="2"/>
        <v>48.428019856591284</v>
      </c>
      <c r="X31" s="19">
        <f t="shared" si="3"/>
        <v>43.599530240751619</v>
      </c>
      <c r="Z31" s="6"/>
      <c r="AA31" s="28"/>
      <c r="AB31" s="31"/>
      <c r="AC31" s="31"/>
    </row>
    <row r="32" spans="1:29" ht="15" customHeight="1" x14ac:dyDescent="0.15">
      <c r="A32" s="7">
        <v>24</v>
      </c>
      <c r="B32" s="10">
        <v>102</v>
      </c>
      <c r="C32" s="10">
        <v>93</v>
      </c>
      <c r="D32" s="10">
        <f>SUM(B32:C32)</f>
        <v>195</v>
      </c>
      <c r="E32" s="3"/>
      <c r="F32" s="7">
        <v>54</v>
      </c>
      <c r="G32" s="10">
        <v>215</v>
      </c>
      <c r="H32" s="10">
        <v>220</v>
      </c>
      <c r="I32" s="10">
        <f>SUM(G32:H32)</f>
        <v>435</v>
      </c>
      <c r="J32" s="3"/>
      <c r="K32" s="7">
        <v>84</v>
      </c>
      <c r="L32" s="10">
        <v>87</v>
      </c>
      <c r="M32" s="10">
        <v>178</v>
      </c>
      <c r="N32" s="10">
        <f>SUM(L32:M32)</f>
        <v>265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32.376020087884491</v>
      </c>
      <c r="W32" s="20">
        <f t="shared" si="2"/>
        <v>42.181467181467184</v>
      </c>
      <c r="X32" s="20">
        <f t="shared" si="3"/>
        <v>37.595419847328245</v>
      </c>
      <c r="Z32" s="6"/>
    </row>
    <row r="33" spans="1:29" ht="15" customHeight="1" x14ac:dyDescent="0.15">
      <c r="A33" s="7"/>
      <c r="B33" s="11">
        <f>SUM(B28:B32)</f>
        <v>551</v>
      </c>
      <c r="C33" s="11">
        <f>SUM(C28:C32)</f>
        <v>578</v>
      </c>
      <c r="D33" s="11">
        <f>SUM(D28:D32)</f>
        <v>1129</v>
      </c>
      <c r="E33" s="3"/>
      <c r="F33" s="7"/>
      <c r="G33" s="11">
        <f>SUM(G28:G32)</f>
        <v>1006</v>
      </c>
      <c r="H33" s="11">
        <f>SUM(H28:H32)</f>
        <v>941</v>
      </c>
      <c r="I33" s="11">
        <f>SUM(I28:I32)</f>
        <v>1947</v>
      </c>
      <c r="J33" s="3"/>
      <c r="K33" s="7"/>
      <c r="L33" s="11">
        <f>SUM(L28:L32)</f>
        <v>635</v>
      </c>
      <c r="M33" s="11">
        <f>SUM(M28:M32)</f>
        <v>1119</v>
      </c>
      <c r="N33" s="11">
        <f>SUM(N28:N32)</f>
        <v>1754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25.078468298807284</v>
      </c>
      <c r="W33" s="19">
        <f t="shared" si="2"/>
        <v>34.128516271373414</v>
      </c>
      <c r="X33" s="19">
        <f t="shared" si="3"/>
        <v>29.895772166764534</v>
      </c>
      <c r="Z33" s="6" t="s">
        <v>3</v>
      </c>
    </row>
    <row r="34" spans="1:29" ht="15" customHeight="1" x14ac:dyDescent="0.15">
      <c r="A34" s="7">
        <v>25</v>
      </c>
      <c r="B34" s="10">
        <v>112</v>
      </c>
      <c r="C34" s="10">
        <v>96</v>
      </c>
      <c r="D34" s="10">
        <f>SUM(B34:C34)</f>
        <v>208</v>
      </c>
      <c r="E34" s="3"/>
      <c r="F34" s="7">
        <v>55</v>
      </c>
      <c r="G34" s="10">
        <v>260</v>
      </c>
      <c r="H34" s="10">
        <v>189</v>
      </c>
      <c r="I34" s="10">
        <f>SUM(G34:H34)</f>
        <v>449</v>
      </c>
      <c r="J34" s="3"/>
      <c r="K34" s="7">
        <v>85</v>
      </c>
      <c r="L34" s="10">
        <v>91</v>
      </c>
      <c r="M34" s="10">
        <v>174</v>
      </c>
      <c r="N34" s="10">
        <f>SUM(L34:M34)</f>
        <v>265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16.737288135593221</v>
      </c>
      <c r="W34" s="19">
        <f t="shared" si="2"/>
        <v>24.613899613899616</v>
      </c>
      <c r="X34" s="19">
        <f t="shared" si="3"/>
        <v>20.92997651203758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120</v>
      </c>
      <c r="C35" s="10">
        <v>116</v>
      </c>
      <c r="D35" s="10">
        <f>SUM(B35:C35)</f>
        <v>236</v>
      </c>
      <c r="E35" s="3"/>
      <c r="F35" s="7">
        <v>56</v>
      </c>
      <c r="G35" s="10">
        <v>243</v>
      </c>
      <c r="H35" s="10">
        <v>218</v>
      </c>
      <c r="I35" s="10">
        <f>SUM(G35:H35)</f>
        <v>461</v>
      </c>
      <c r="J35" s="3"/>
      <c r="K35" s="7">
        <v>86</v>
      </c>
      <c r="L35" s="10">
        <v>93</v>
      </c>
      <c r="M35" s="10">
        <v>146</v>
      </c>
      <c r="N35" s="10">
        <f>SUM(L35:M35)</f>
        <v>239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8.7570621468926557</v>
      </c>
      <c r="W35" s="19">
        <f t="shared" si="2"/>
        <v>15.113072255929399</v>
      </c>
      <c r="X35" s="19">
        <f t="shared" si="3"/>
        <v>12.140340575455079</v>
      </c>
      <c r="Z35" s="4" t="s">
        <v>25</v>
      </c>
      <c r="AA35" s="10">
        <f t="shared" ref="AA35:AB37" si="4">SUM(AA6,AA13,AA20,AA27)</f>
        <v>1385</v>
      </c>
      <c r="AB35" s="10">
        <f t="shared" si="4"/>
        <v>1315</v>
      </c>
      <c r="AC35" s="10">
        <f>SUM(AA35:AB35)</f>
        <v>2700</v>
      </c>
    </row>
    <row r="36" spans="1:29" ht="15" customHeight="1" x14ac:dyDescent="0.15">
      <c r="A36" s="7">
        <v>27</v>
      </c>
      <c r="B36" s="10">
        <v>113</v>
      </c>
      <c r="C36" s="10">
        <v>95</v>
      </c>
      <c r="D36" s="10">
        <f>SUM(B36:C36)</f>
        <v>208</v>
      </c>
      <c r="E36" s="3"/>
      <c r="F36" s="7">
        <v>57</v>
      </c>
      <c r="G36" s="10">
        <v>284</v>
      </c>
      <c r="H36" s="10">
        <v>263</v>
      </c>
      <c r="I36" s="10">
        <f>SUM(G36:H36)</f>
        <v>547</v>
      </c>
      <c r="J36" s="3"/>
      <c r="K36" s="7">
        <v>87</v>
      </c>
      <c r="L36" s="10">
        <v>46</v>
      </c>
      <c r="M36" s="10">
        <v>115</v>
      </c>
      <c r="N36" s="10">
        <f>SUM(L36:M36)</f>
        <v>161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3.7743251726302574</v>
      </c>
      <c r="W36" s="19">
        <f t="shared" si="2"/>
        <v>7.3979591836734695</v>
      </c>
      <c r="X36" s="19">
        <f t="shared" si="3"/>
        <v>5.7031708749266006</v>
      </c>
      <c r="Z36" s="26" t="s">
        <v>26</v>
      </c>
      <c r="AA36" s="10">
        <f t="shared" si="4"/>
        <v>7233</v>
      </c>
      <c r="AB36" s="10">
        <f t="shared" si="4"/>
        <v>7071</v>
      </c>
      <c r="AC36" s="13">
        <f>SUM(AA36:AB36)</f>
        <v>14304</v>
      </c>
    </row>
    <row r="37" spans="1:29" ht="15" customHeight="1" x14ac:dyDescent="0.15">
      <c r="A37" s="7">
        <v>28</v>
      </c>
      <c r="B37" s="10">
        <v>119</v>
      </c>
      <c r="C37" s="10">
        <v>112</v>
      </c>
      <c r="D37" s="10">
        <f>SUM(B37:C37)</f>
        <v>231</v>
      </c>
      <c r="E37" s="3"/>
      <c r="F37" s="7">
        <v>58</v>
      </c>
      <c r="G37" s="10">
        <v>259</v>
      </c>
      <c r="H37" s="10">
        <v>231</v>
      </c>
      <c r="I37" s="10">
        <f>SUM(G37:H37)</f>
        <v>490</v>
      </c>
      <c r="J37" s="3"/>
      <c r="K37" s="7">
        <v>88</v>
      </c>
      <c r="L37" s="10">
        <v>48</v>
      </c>
      <c r="M37" s="10">
        <v>114</v>
      </c>
      <c r="N37" s="10">
        <f>SUM(L37:M37)</f>
        <v>162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1.2476459510357816</v>
      </c>
      <c r="W37" s="19">
        <f t="shared" si="2"/>
        <v>2.9853833425261995</v>
      </c>
      <c r="X37" s="19">
        <f t="shared" si="3"/>
        <v>2.1726365237815619</v>
      </c>
      <c r="Z37" s="4" t="s">
        <v>31</v>
      </c>
      <c r="AA37" s="10">
        <f t="shared" si="4"/>
        <v>4126</v>
      </c>
      <c r="AB37" s="10">
        <f t="shared" si="4"/>
        <v>6118</v>
      </c>
      <c r="AC37" s="13">
        <f>SUM(AA37:AB37)</f>
        <v>10244</v>
      </c>
    </row>
    <row r="38" spans="1:29" ht="15" customHeight="1" x14ac:dyDescent="0.15">
      <c r="A38" s="7">
        <v>29</v>
      </c>
      <c r="B38" s="10">
        <v>121</v>
      </c>
      <c r="C38" s="10">
        <v>90</v>
      </c>
      <c r="D38" s="10">
        <f>SUM(B38:C38)</f>
        <v>211</v>
      </c>
      <c r="E38" s="3"/>
      <c r="F38" s="7">
        <v>59</v>
      </c>
      <c r="G38" s="10">
        <v>248</v>
      </c>
      <c r="H38" s="10">
        <v>243</v>
      </c>
      <c r="I38" s="10">
        <f>SUM(G38:H38)</f>
        <v>491</v>
      </c>
      <c r="J38" s="3"/>
      <c r="K38" s="7">
        <v>89</v>
      </c>
      <c r="L38" s="10">
        <v>44</v>
      </c>
      <c r="M38" s="10">
        <v>91</v>
      </c>
      <c r="N38" s="10">
        <f>SUM(L38:M38)</f>
        <v>135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0.25894538606403017</v>
      </c>
      <c r="W38" s="19">
        <f t="shared" si="2"/>
        <v>0.71014892443463873</v>
      </c>
      <c r="X38" s="19">
        <f t="shared" si="3"/>
        <v>0.49911920140927774</v>
      </c>
      <c r="Z38" s="9" t="s">
        <v>24</v>
      </c>
      <c r="AA38" s="11">
        <f>SUM(AA35:AA37)</f>
        <v>12744</v>
      </c>
      <c r="AB38" s="11">
        <f>SUM(AB35:AB37)</f>
        <v>14504</v>
      </c>
      <c r="AC38" s="11">
        <f>SUM(AC35:AC37)</f>
        <v>27248</v>
      </c>
    </row>
    <row r="39" spans="1:29" ht="15" customHeight="1" x14ac:dyDescent="0.15">
      <c r="A39" s="7"/>
      <c r="B39" s="11">
        <f>SUM(B34:B38)</f>
        <v>585</v>
      </c>
      <c r="C39" s="11">
        <f>SUM(C34:C38)</f>
        <v>509</v>
      </c>
      <c r="D39" s="11">
        <f>SUM(D34:D38)</f>
        <v>1094</v>
      </c>
      <c r="E39" s="3"/>
      <c r="F39" s="7"/>
      <c r="G39" s="11">
        <f>SUM(G34:G38)</f>
        <v>1294</v>
      </c>
      <c r="H39" s="11">
        <f>SUM(H34:H38)</f>
        <v>1144</v>
      </c>
      <c r="I39" s="11">
        <f>SUM(I34:I38)</f>
        <v>2438</v>
      </c>
      <c r="J39" s="3"/>
      <c r="K39" s="7"/>
      <c r="L39" s="11">
        <f>SUM(L34:L38)</f>
        <v>322</v>
      </c>
      <c r="M39" s="11">
        <f>SUM(M34:M38)</f>
        <v>640</v>
      </c>
      <c r="N39" s="11">
        <f>SUM(N34:N38)</f>
        <v>962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0</v>
      </c>
      <c r="W39" s="19">
        <f t="shared" si="2"/>
        <v>0.11720904578047435</v>
      </c>
      <c r="X39" s="19">
        <f t="shared" si="3"/>
        <v>6.2389900176159717E-2</v>
      </c>
      <c r="AA39" s="31"/>
      <c r="AB39" s="31"/>
      <c r="AC39" s="31"/>
    </row>
    <row r="40" spans="1:29" x14ac:dyDescent="0.15">
      <c r="AA40" s="31"/>
      <c r="AB40" s="31"/>
      <c r="AC40" s="31"/>
    </row>
  </sheetData>
  <phoneticPr fontId="3"/>
  <printOptions horizontalCentered="1" verticalCentered="1"/>
  <pageMargins left="0.19685039370078741" right="0.19685039370078741" top="0.39370078740157483" bottom="0.39370078740157483" header="0.78740157480314965" footer="0.51181102362204722"/>
  <pageSetup paperSize="9" scale="79" orientation="landscape" r:id="rId1"/>
  <headerFooter alignWithMargins="0"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6.25" bestFit="1" customWidth="1"/>
    <col min="2" max="4" width="7" customWidth="1"/>
    <col min="5" max="5" width="0.875" customWidth="1"/>
    <col min="6" max="6" width="6.25" bestFit="1" customWidth="1"/>
    <col min="7" max="9" width="7.625" bestFit="1" customWidth="1"/>
    <col min="10" max="10" width="0.875" customWidth="1"/>
    <col min="11" max="11" width="6.25" bestFit="1" customWidth="1"/>
    <col min="12" max="14" width="7" customWidth="1"/>
    <col min="15" max="15" width="0.875" customWidth="1"/>
    <col min="16" max="16" width="6.25" bestFit="1" customWidth="1"/>
    <col min="17" max="19" width="6.75" customWidth="1"/>
    <col min="20" max="20" width="0.875" customWidth="1"/>
    <col min="21" max="21" width="11" bestFit="1" customWidth="1"/>
    <col min="22" max="22" width="8" customWidth="1"/>
    <col min="23" max="24" width="8.625" bestFit="1" customWidth="1"/>
    <col min="25" max="25" width="2.625" customWidth="1"/>
    <col min="26" max="26" width="10" bestFit="1" customWidth="1"/>
    <col min="27" max="27" width="8.625" bestFit="1" customWidth="1"/>
    <col min="28" max="29" width="8" bestFit="1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</row>
    <row r="4" spans="1:29" ht="15" customHeight="1" x14ac:dyDescent="0.15">
      <c r="A4" s="7">
        <v>0</v>
      </c>
      <c r="B4" s="10">
        <v>72</v>
      </c>
      <c r="C4" s="10">
        <v>77</v>
      </c>
      <c r="D4" s="10">
        <f>SUM(B4:C4)</f>
        <v>149</v>
      </c>
      <c r="E4" s="3"/>
      <c r="F4" s="7">
        <v>30</v>
      </c>
      <c r="G4" s="10">
        <v>124</v>
      </c>
      <c r="H4" s="10">
        <v>98</v>
      </c>
      <c r="I4" s="10">
        <f>SUM(G4:H4)</f>
        <v>222</v>
      </c>
      <c r="J4" s="3"/>
      <c r="K4" s="7">
        <v>60</v>
      </c>
      <c r="L4" s="10">
        <v>133</v>
      </c>
      <c r="M4" s="10">
        <v>128</v>
      </c>
      <c r="N4" s="10">
        <f>SUM(L4:M4)</f>
        <v>261</v>
      </c>
      <c r="O4" s="3"/>
      <c r="P4" s="7">
        <v>90</v>
      </c>
      <c r="Q4" s="10">
        <v>32</v>
      </c>
      <c r="R4" s="10">
        <v>96</v>
      </c>
      <c r="S4" s="10">
        <f>SUM(Q4:R4)</f>
        <v>128</v>
      </c>
      <c r="U4" s="4" t="s">
        <v>4</v>
      </c>
      <c r="V4" s="15">
        <f>SUM(B9,B15,B21)</f>
        <v>1376</v>
      </c>
      <c r="W4" s="15">
        <f>SUM(C9,C15,C21)</f>
        <v>1307</v>
      </c>
      <c r="X4" s="15">
        <f>SUM(V4:W4)</f>
        <v>2683</v>
      </c>
      <c r="Z4" s="6" t="s">
        <v>27</v>
      </c>
    </row>
    <row r="5" spans="1:29" ht="15" customHeight="1" x14ac:dyDescent="0.15">
      <c r="A5" s="7">
        <v>1</v>
      </c>
      <c r="B5" s="10">
        <v>68</v>
      </c>
      <c r="C5" s="10">
        <v>55</v>
      </c>
      <c r="D5" s="10">
        <f>SUM(B5:C5)</f>
        <v>123</v>
      </c>
      <c r="E5" s="3"/>
      <c r="F5" s="7">
        <v>31</v>
      </c>
      <c r="G5" s="10">
        <v>115</v>
      </c>
      <c r="H5" s="10">
        <v>100</v>
      </c>
      <c r="I5" s="10">
        <f>SUM(G5:H5)</f>
        <v>215</v>
      </c>
      <c r="J5" s="3"/>
      <c r="K5" s="7">
        <v>61</v>
      </c>
      <c r="L5" s="10">
        <v>123</v>
      </c>
      <c r="M5" s="10">
        <v>143</v>
      </c>
      <c r="N5" s="10">
        <f>SUM(L5:M5)</f>
        <v>266</v>
      </c>
      <c r="O5" s="3"/>
      <c r="P5" s="7">
        <v>91</v>
      </c>
      <c r="Q5" s="10">
        <v>30</v>
      </c>
      <c r="R5" s="10">
        <v>81</v>
      </c>
      <c r="S5" s="10">
        <f>SUM(Q5:R5)</f>
        <v>111</v>
      </c>
      <c r="U5" s="4" t="s">
        <v>5</v>
      </c>
      <c r="V5" s="15">
        <f>SUM(B27,B33,B39,G9,G15,G21,G27,G33,G39,L9)</f>
        <v>7217</v>
      </c>
      <c r="W5" s="15">
        <f>SUM(C27,C33,C39,H9,H15,H21,H27,H33,H39,M9)</f>
        <v>7050</v>
      </c>
      <c r="X5" s="15">
        <f>SUM(V5:W5)</f>
        <v>14267</v>
      </c>
      <c r="Y5" s="2"/>
      <c r="Z5" s="4" t="s">
        <v>21</v>
      </c>
      <c r="AA5" s="5" t="s">
        <v>22</v>
      </c>
      <c r="AB5" s="5" t="s">
        <v>23</v>
      </c>
      <c r="AC5" s="5" t="s">
        <v>24</v>
      </c>
    </row>
    <row r="6" spans="1:29" ht="15" customHeight="1" x14ac:dyDescent="0.15">
      <c r="A6" s="7">
        <v>2</v>
      </c>
      <c r="B6" s="10">
        <v>86</v>
      </c>
      <c r="C6" s="10">
        <v>74</v>
      </c>
      <c r="D6" s="10">
        <f>SUM(B6:C6)</f>
        <v>160</v>
      </c>
      <c r="E6" s="3"/>
      <c r="F6" s="7">
        <v>32</v>
      </c>
      <c r="G6" s="10">
        <v>117</v>
      </c>
      <c r="H6" s="10">
        <v>118</v>
      </c>
      <c r="I6" s="10">
        <f>SUM(G6:H6)</f>
        <v>235</v>
      </c>
      <c r="J6" s="3"/>
      <c r="K6" s="7">
        <v>62</v>
      </c>
      <c r="L6" s="10">
        <v>151</v>
      </c>
      <c r="M6" s="10">
        <v>189</v>
      </c>
      <c r="N6" s="10">
        <f>SUM(L6:M6)</f>
        <v>340</v>
      </c>
      <c r="O6" s="3"/>
      <c r="P6" s="7">
        <v>92</v>
      </c>
      <c r="Q6" s="10">
        <v>26</v>
      </c>
      <c r="R6" s="10">
        <v>59</v>
      </c>
      <c r="S6" s="10">
        <f>SUM(Q6:R6)</f>
        <v>85</v>
      </c>
      <c r="U6" s="8" t="s">
        <v>6</v>
      </c>
      <c r="V6" s="15">
        <f>SUM(L15,L21)</f>
        <v>1987</v>
      </c>
      <c r="W6" s="15">
        <f>SUM(M15,M21)</f>
        <v>2532</v>
      </c>
      <c r="X6" s="15">
        <f>SUM(V6:W6)</f>
        <v>4519</v>
      </c>
      <c r="Z6" s="4" t="s">
        <v>25</v>
      </c>
      <c r="AA6" s="10">
        <v>814</v>
      </c>
      <c r="AB6" s="10">
        <v>724</v>
      </c>
      <c r="AC6" s="10">
        <f>SUM(AA6:AB6)</f>
        <v>1538</v>
      </c>
    </row>
    <row r="7" spans="1:29" ht="15" customHeight="1" x14ac:dyDescent="0.15">
      <c r="A7" s="7">
        <v>3</v>
      </c>
      <c r="B7" s="10">
        <v>72</v>
      </c>
      <c r="C7" s="10">
        <v>84</v>
      </c>
      <c r="D7" s="10">
        <f>SUM(B7:C7)</f>
        <v>156</v>
      </c>
      <c r="E7" s="3"/>
      <c r="F7" s="7">
        <v>33</v>
      </c>
      <c r="G7" s="10">
        <v>104</v>
      </c>
      <c r="H7" s="10">
        <v>96</v>
      </c>
      <c r="I7" s="10">
        <f>SUM(G7:H7)</f>
        <v>200</v>
      </c>
      <c r="J7" s="3"/>
      <c r="K7" s="7">
        <v>63</v>
      </c>
      <c r="L7" s="10">
        <v>161</v>
      </c>
      <c r="M7" s="10">
        <v>212</v>
      </c>
      <c r="N7" s="10">
        <f>SUM(L7:M7)</f>
        <v>373</v>
      </c>
      <c r="O7" s="3"/>
      <c r="P7" s="7">
        <v>93</v>
      </c>
      <c r="Q7" s="10">
        <v>19</v>
      </c>
      <c r="R7" s="10">
        <v>56</v>
      </c>
      <c r="S7" s="10">
        <f>SUM(Q7:R7)</f>
        <v>75</v>
      </c>
      <c r="U7" s="4" t="s">
        <v>7</v>
      </c>
      <c r="V7" s="15">
        <f>SUM(L27,L33,L39,Q9,Q15,Q21,Q27,Q33,Q39)</f>
        <v>2137</v>
      </c>
      <c r="W7" s="15">
        <f>SUM(M27,M33,M39,R9,R15,R21,R27,R33,R39)</f>
        <v>3585</v>
      </c>
      <c r="X7" s="15">
        <f>SUM(V7:W7)</f>
        <v>5722</v>
      </c>
      <c r="Z7" s="26" t="s">
        <v>26</v>
      </c>
      <c r="AA7" s="10">
        <v>4203</v>
      </c>
      <c r="AB7" s="10">
        <v>4218</v>
      </c>
      <c r="AC7" s="10">
        <f>SUM(AA7:AB7)</f>
        <v>8421</v>
      </c>
    </row>
    <row r="8" spans="1:29" ht="15" customHeight="1" x14ac:dyDescent="0.15">
      <c r="A8" s="7">
        <v>4</v>
      </c>
      <c r="B8" s="10">
        <v>71</v>
      </c>
      <c r="C8" s="10">
        <v>89</v>
      </c>
      <c r="D8" s="10">
        <f>SUM(B8:C8)</f>
        <v>160</v>
      </c>
      <c r="E8" s="3"/>
      <c r="F8" s="7">
        <v>34</v>
      </c>
      <c r="G8" s="10">
        <v>110</v>
      </c>
      <c r="H8" s="10">
        <v>102</v>
      </c>
      <c r="I8" s="10">
        <f>SUM(G8:H8)</f>
        <v>212</v>
      </c>
      <c r="J8" s="3"/>
      <c r="K8" s="7">
        <v>64</v>
      </c>
      <c r="L8" s="10">
        <v>168</v>
      </c>
      <c r="M8" s="10">
        <v>235</v>
      </c>
      <c r="N8" s="10">
        <f>SUM(L8:M8)</f>
        <v>403</v>
      </c>
      <c r="O8" s="3"/>
      <c r="P8" s="7">
        <v>94</v>
      </c>
      <c r="Q8" s="10">
        <v>16</v>
      </c>
      <c r="R8" s="10">
        <v>44</v>
      </c>
      <c r="S8" s="10">
        <f>SUM(Q8:R8)</f>
        <v>60</v>
      </c>
      <c r="U8" s="17" t="s">
        <v>3</v>
      </c>
      <c r="V8" s="12">
        <f>SUM(V4:V7)</f>
        <v>12717</v>
      </c>
      <c r="W8" s="12">
        <f>SUM(W4:W7)</f>
        <v>14474</v>
      </c>
      <c r="X8" s="12">
        <f>SUM(X4:X7)</f>
        <v>27191</v>
      </c>
      <c r="Z8" s="4" t="s">
        <v>36</v>
      </c>
      <c r="AA8" s="10">
        <v>2480</v>
      </c>
      <c r="AB8" s="10">
        <v>3774</v>
      </c>
      <c r="AC8" s="10">
        <f>SUM(AA8:AB8)</f>
        <v>6254</v>
      </c>
    </row>
    <row r="9" spans="1:29" ht="15" customHeight="1" x14ac:dyDescent="0.15">
      <c r="A9" s="7"/>
      <c r="B9" s="11">
        <f>SUM(B4:B8)</f>
        <v>369</v>
      </c>
      <c r="C9" s="11">
        <f>SUM(C4:C8)</f>
        <v>379</v>
      </c>
      <c r="D9" s="11">
        <f>SUM(D4:D8)</f>
        <v>748</v>
      </c>
      <c r="E9" s="3"/>
      <c r="F9" s="7"/>
      <c r="G9" s="11">
        <f>SUM(G4:G8)</f>
        <v>570</v>
      </c>
      <c r="H9" s="11">
        <f>SUM(H4:H8)</f>
        <v>514</v>
      </c>
      <c r="I9" s="11">
        <f>SUM(I4:I8)</f>
        <v>1084</v>
      </c>
      <c r="J9" s="3"/>
      <c r="K9" s="7"/>
      <c r="L9" s="12">
        <f>SUM(L4:L8)</f>
        <v>736</v>
      </c>
      <c r="M9" s="12">
        <f>SUM(M4:M8)</f>
        <v>907</v>
      </c>
      <c r="N9" s="12">
        <f>SUM(N4:N8)</f>
        <v>1643</v>
      </c>
      <c r="O9" s="3"/>
      <c r="P9" s="7"/>
      <c r="Q9" s="11">
        <f>SUM(Q4:Q8)</f>
        <v>123</v>
      </c>
      <c r="R9" s="11">
        <f>SUM(R4:R8)</f>
        <v>336</v>
      </c>
      <c r="S9" s="11">
        <f>SUM(S4:S8)</f>
        <v>459</v>
      </c>
      <c r="U9" s="4" t="s">
        <v>8</v>
      </c>
      <c r="V9" s="15">
        <f>SUM(G21,G27,G33,G39,L9)</f>
        <v>4345</v>
      </c>
      <c r="W9" s="15">
        <f>SUM(H21,H27,H33,H39,M9)</f>
        <v>4328</v>
      </c>
      <c r="X9" s="18">
        <f t="shared" ref="X9:X20" si="0">SUM(V9:W9)</f>
        <v>8673</v>
      </c>
      <c r="Z9" s="9" t="s">
        <v>24</v>
      </c>
      <c r="AA9" s="11">
        <f>SUM(AA6:AA8)</f>
        <v>7497</v>
      </c>
      <c r="AB9" s="11">
        <f>SUM(AB6:AB8)</f>
        <v>8716</v>
      </c>
      <c r="AC9" s="11">
        <f>SUM(AC6:AC8)</f>
        <v>16213</v>
      </c>
    </row>
    <row r="10" spans="1:29" ht="15" customHeight="1" x14ac:dyDescent="0.15">
      <c r="A10" s="7">
        <v>5</v>
      </c>
      <c r="B10" s="10">
        <v>81</v>
      </c>
      <c r="C10" s="10">
        <v>87</v>
      </c>
      <c r="D10" s="10">
        <f>SUM(B10:C10)</f>
        <v>168</v>
      </c>
      <c r="E10" s="3"/>
      <c r="F10" s="7">
        <v>35</v>
      </c>
      <c r="G10" s="10">
        <v>105</v>
      </c>
      <c r="H10" s="10">
        <v>89</v>
      </c>
      <c r="I10" s="10">
        <f>SUM(G10:H10)</f>
        <v>194</v>
      </c>
      <c r="J10" s="3"/>
      <c r="K10" s="7">
        <v>65</v>
      </c>
      <c r="L10" s="10">
        <v>168</v>
      </c>
      <c r="M10" s="10">
        <v>222</v>
      </c>
      <c r="N10" s="10">
        <f>SUM(L10:M10)</f>
        <v>390</v>
      </c>
      <c r="O10" s="3"/>
      <c r="P10" s="7">
        <v>95</v>
      </c>
      <c r="Q10" s="10">
        <v>16</v>
      </c>
      <c r="R10" s="10">
        <v>26</v>
      </c>
      <c r="S10" s="10">
        <f>SUM(Q10:R10)</f>
        <v>42</v>
      </c>
      <c r="U10" s="4" t="s">
        <v>9</v>
      </c>
      <c r="V10" s="15">
        <f>SUM(G21,G27,G33,G39,L9,L15,L21,L27,L33,L39,Q9,Q15,Q21,Q27,Q33,Q39)</f>
        <v>8469</v>
      </c>
      <c r="W10" s="15">
        <f>SUM(H21,H27,H33,H39,M9,M15,M21,M27,M33,M39,R9,R15,R21,R27,R33,R39)</f>
        <v>10445</v>
      </c>
      <c r="X10" s="18">
        <f t="shared" si="0"/>
        <v>18914</v>
      </c>
      <c r="Z10" s="6"/>
      <c r="AA10" s="33"/>
      <c r="AB10" s="34"/>
      <c r="AC10" s="34"/>
    </row>
    <row r="11" spans="1:29" ht="15" customHeight="1" x14ac:dyDescent="0.15">
      <c r="A11" s="7">
        <v>6</v>
      </c>
      <c r="B11" s="10">
        <v>86</v>
      </c>
      <c r="C11" s="10">
        <v>90</v>
      </c>
      <c r="D11" s="10">
        <f>SUM(B11:C11)</f>
        <v>176</v>
      </c>
      <c r="E11" s="3"/>
      <c r="F11" s="7">
        <v>36</v>
      </c>
      <c r="G11" s="10">
        <v>106</v>
      </c>
      <c r="H11" s="10">
        <v>92</v>
      </c>
      <c r="I11" s="10">
        <f>SUM(G11:H11)</f>
        <v>198</v>
      </c>
      <c r="J11" s="3"/>
      <c r="K11" s="7">
        <v>66</v>
      </c>
      <c r="L11" s="10">
        <v>170</v>
      </c>
      <c r="M11" s="10">
        <v>228</v>
      </c>
      <c r="N11" s="10">
        <f>SUM(L11:M11)</f>
        <v>398</v>
      </c>
      <c r="O11" s="3"/>
      <c r="P11" s="7">
        <v>96</v>
      </c>
      <c r="Q11" s="10">
        <v>4</v>
      </c>
      <c r="R11" s="10">
        <v>23</v>
      </c>
      <c r="S11" s="10">
        <f>SUM(Q11:R11)</f>
        <v>27</v>
      </c>
      <c r="U11" s="4" t="s">
        <v>10</v>
      </c>
      <c r="V11" s="15">
        <f>SUM(,G33,G39,L9,L15,L21,L27,L33,L39,Q9,Q15,Q21,Q27,Q33,Q39)</f>
        <v>7149</v>
      </c>
      <c r="W11" s="15">
        <f>SUM(,H33,H39,M9,M15,M21,M27,M33,M39,R9,R15,R21,R27,R33,R39)</f>
        <v>9108</v>
      </c>
      <c r="X11" s="18">
        <f t="shared" si="0"/>
        <v>16257</v>
      </c>
      <c r="Z11" s="6" t="s">
        <v>28</v>
      </c>
    </row>
    <row r="12" spans="1:29" ht="15" customHeight="1" x14ac:dyDescent="0.15">
      <c r="A12" s="7">
        <v>7</v>
      </c>
      <c r="B12" s="10">
        <v>83</v>
      </c>
      <c r="C12" s="10">
        <v>97</v>
      </c>
      <c r="D12" s="10">
        <f>SUM(B12:C12)</f>
        <v>180</v>
      </c>
      <c r="E12" s="3"/>
      <c r="F12" s="7">
        <v>37</v>
      </c>
      <c r="G12" s="10">
        <v>105</v>
      </c>
      <c r="H12" s="10">
        <v>115</v>
      </c>
      <c r="I12" s="10">
        <f>SUM(G12:H12)</f>
        <v>220</v>
      </c>
      <c r="J12" s="3"/>
      <c r="K12" s="7">
        <v>67</v>
      </c>
      <c r="L12" s="10">
        <v>172</v>
      </c>
      <c r="M12" s="10">
        <v>225</v>
      </c>
      <c r="N12" s="10">
        <f>SUM(L12:M12)</f>
        <v>397</v>
      </c>
      <c r="O12" s="3"/>
      <c r="P12" s="7">
        <v>97</v>
      </c>
      <c r="Q12" s="10">
        <v>7</v>
      </c>
      <c r="R12" s="10">
        <v>13</v>
      </c>
      <c r="S12" s="10">
        <f>SUM(Q12:R12)</f>
        <v>20</v>
      </c>
      <c r="U12" s="4" t="s">
        <v>11</v>
      </c>
      <c r="V12" s="15">
        <f>SUM(L9,L15,L21,L27,L33,L39,Q9,Q15,Q21,Q27,Q33,Q39)</f>
        <v>4860</v>
      </c>
      <c r="W12" s="15">
        <f>SUM(M9,M15,M21,M27,M33,M39,R9,R15,R21,R27,R33,R39)</f>
        <v>7024</v>
      </c>
      <c r="X12" s="18">
        <f t="shared" si="0"/>
        <v>11884</v>
      </c>
      <c r="Z12" s="4" t="s">
        <v>21</v>
      </c>
      <c r="AA12" s="5" t="s">
        <v>22</v>
      </c>
      <c r="AB12" s="5" t="s">
        <v>23</v>
      </c>
      <c r="AC12" s="5" t="s">
        <v>24</v>
      </c>
    </row>
    <row r="13" spans="1:29" ht="15" customHeight="1" x14ac:dyDescent="0.15">
      <c r="A13" s="7">
        <v>8</v>
      </c>
      <c r="B13" s="10">
        <v>83</v>
      </c>
      <c r="C13" s="10">
        <v>81</v>
      </c>
      <c r="D13" s="10">
        <f>SUM(B13:C13)</f>
        <v>164</v>
      </c>
      <c r="E13" s="3"/>
      <c r="F13" s="7">
        <v>38</v>
      </c>
      <c r="G13" s="10">
        <v>94</v>
      </c>
      <c r="H13" s="10">
        <v>119</v>
      </c>
      <c r="I13" s="10">
        <f>SUM(G13:H13)</f>
        <v>213</v>
      </c>
      <c r="J13" s="3"/>
      <c r="K13" s="7">
        <v>68</v>
      </c>
      <c r="L13" s="10">
        <v>179</v>
      </c>
      <c r="M13" s="10">
        <v>222</v>
      </c>
      <c r="N13" s="10">
        <f>SUM(L13:M13)</f>
        <v>401</v>
      </c>
      <c r="O13" s="3"/>
      <c r="P13" s="7">
        <v>98</v>
      </c>
      <c r="Q13" s="10">
        <v>3</v>
      </c>
      <c r="R13" s="10">
        <v>12</v>
      </c>
      <c r="S13" s="10">
        <f>SUM(Q13:R13)</f>
        <v>15</v>
      </c>
      <c r="U13" s="9" t="s">
        <v>12</v>
      </c>
      <c r="V13" s="12">
        <f>SUM(L15,L21,L27,L33,L39,Q9,Q15,Q21,Q27,Q33,Q39)</f>
        <v>4124</v>
      </c>
      <c r="W13" s="12">
        <f>SUM(M15,M21,M27,M33,M39,R9,R15,R21,R27,R33,R39)</f>
        <v>6117</v>
      </c>
      <c r="X13" s="12">
        <f t="shared" si="0"/>
        <v>10241</v>
      </c>
      <c r="Z13" s="4" t="s">
        <v>25</v>
      </c>
      <c r="AA13" s="10">
        <v>172</v>
      </c>
      <c r="AB13" s="10">
        <v>214</v>
      </c>
      <c r="AC13" s="10">
        <f>SUM(AA13:AB13)</f>
        <v>386</v>
      </c>
    </row>
    <row r="14" spans="1:29" ht="15" customHeight="1" x14ac:dyDescent="0.15">
      <c r="A14" s="7">
        <v>9</v>
      </c>
      <c r="B14" s="10">
        <v>116</v>
      </c>
      <c r="C14" s="10">
        <v>81</v>
      </c>
      <c r="D14" s="10">
        <f>SUM(B14:C14)</f>
        <v>197</v>
      </c>
      <c r="E14" s="3"/>
      <c r="F14" s="7">
        <v>39</v>
      </c>
      <c r="G14" s="10">
        <v>103</v>
      </c>
      <c r="H14" s="10">
        <v>123</v>
      </c>
      <c r="I14" s="10">
        <f>SUM(G14:H14)</f>
        <v>226</v>
      </c>
      <c r="J14" s="3"/>
      <c r="K14" s="7">
        <v>69</v>
      </c>
      <c r="L14" s="10">
        <v>238</v>
      </c>
      <c r="M14" s="10">
        <v>267</v>
      </c>
      <c r="N14" s="10">
        <f>SUM(L14:M14)</f>
        <v>505</v>
      </c>
      <c r="O14" s="3"/>
      <c r="P14" s="7">
        <v>99</v>
      </c>
      <c r="Q14" s="10">
        <v>3</v>
      </c>
      <c r="R14" s="10">
        <v>11</v>
      </c>
      <c r="S14" s="10">
        <f>SUM(Q14:R14)</f>
        <v>14</v>
      </c>
      <c r="U14" s="4" t="s">
        <v>13</v>
      </c>
      <c r="V14" s="15">
        <f>SUM(L21,L27,L33,L39,Q9,Q15,Q21,Q27,Q33,Q39)</f>
        <v>3197</v>
      </c>
      <c r="W14" s="15">
        <f>SUM(M21,M27,M33,M39,R9,R15,R21,R27,R33,R39)</f>
        <v>4953</v>
      </c>
      <c r="X14" s="18">
        <f t="shared" si="0"/>
        <v>8150</v>
      </c>
      <c r="Z14" s="26" t="s">
        <v>26</v>
      </c>
      <c r="AA14" s="10">
        <v>936</v>
      </c>
      <c r="AB14" s="10">
        <v>940</v>
      </c>
      <c r="AC14" s="10">
        <f>SUM(AA14:AB14)</f>
        <v>1876</v>
      </c>
    </row>
    <row r="15" spans="1:29" ht="15" customHeight="1" x14ac:dyDescent="0.15">
      <c r="A15" s="7"/>
      <c r="B15" s="11">
        <f>SUM(B10:B14)</f>
        <v>449</v>
      </c>
      <c r="C15" s="11">
        <f>SUM(C10:C14)</f>
        <v>436</v>
      </c>
      <c r="D15" s="11">
        <f>SUM(D10:D14)</f>
        <v>885</v>
      </c>
      <c r="E15" s="3"/>
      <c r="F15" s="7"/>
      <c r="G15" s="11">
        <f>SUM(G10:G14)</f>
        <v>513</v>
      </c>
      <c r="H15" s="11">
        <f>SUM(H10:H14)</f>
        <v>538</v>
      </c>
      <c r="I15" s="11">
        <f>SUM(I10:I14)</f>
        <v>1051</v>
      </c>
      <c r="J15" s="3"/>
      <c r="K15" s="7"/>
      <c r="L15" s="11">
        <f>SUM(L10:L14)</f>
        <v>927</v>
      </c>
      <c r="M15" s="11">
        <f>SUM(M10:M14)</f>
        <v>1164</v>
      </c>
      <c r="N15" s="11">
        <f>SUM(N10:N14)</f>
        <v>2091</v>
      </c>
      <c r="O15" s="3"/>
      <c r="P15" s="7"/>
      <c r="Q15" s="11">
        <f>SUM(Q10:Q14)</f>
        <v>33</v>
      </c>
      <c r="R15" s="11">
        <f>SUM(R10:R14)</f>
        <v>85</v>
      </c>
      <c r="S15" s="11">
        <f>SUM(S10:S14)</f>
        <v>118</v>
      </c>
      <c r="U15" s="4" t="s">
        <v>14</v>
      </c>
      <c r="V15" s="15">
        <f>SUM(L27,L33,L39,Q9,Q15,Q21,Q27,Q33,Q39)</f>
        <v>2137</v>
      </c>
      <c r="W15" s="15">
        <f>SUM(M27,M33,M39,R9,R15,R21,R27,R33,R39)</f>
        <v>3585</v>
      </c>
      <c r="X15" s="18">
        <f t="shared" si="0"/>
        <v>5722</v>
      </c>
      <c r="Z15" s="4" t="s">
        <v>31</v>
      </c>
      <c r="AA15" s="10">
        <v>518</v>
      </c>
      <c r="AB15" s="10">
        <v>737</v>
      </c>
      <c r="AC15" s="10">
        <f>SUM(AA15:AB15)</f>
        <v>1255</v>
      </c>
    </row>
    <row r="16" spans="1:29" ht="15" customHeight="1" x14ac:dyDescent="0.15">
      <c r="A16" s="7">
        <v>10</v>
      </c>
      <c r="B16" s="10">
        <v>89</v>
      </c>
      <c r="C16" s="10">
        <v>98</v>
      </c>
      <c r="D16" s="10">
        <f>SUM(B16:C16)</f>
        <v>187</v>
      </c>
      <c r="E16" s="3"/>
      <c r="F16" s="7">
        <v>40</v>
      </c>
      <c r="G16" s="10">
        <v>85</v>
      </c>
      <c r="H16" s="10">
        <v>74</v>
      </c>
      <c r="I16" s="10">
        <f>SUM(G16:H16)</f>
        <v>159</v>
      </c>
      <c r="J16" s="3"/>
      <c r="K16" s="7">
        <v>70</v>
      </c>
      <c r="L16" s="10">
        <v>183</v>
      </c>
      <c r="M16" s="10">
        <v>255</v>
      </c>
      <c r="N16" s="10">
        <f>SUM(L16:M16)</f>
        <v>438</v>
      </c>
      <c r="O16" s="3"/>
      <c r="P16" s="7">
        <v>100</v>
      </c>
      <c r="Q16" s="10">
        <v>0</v>
      </c>
      <c r="R16" s="10">
        <v>3</v>
      </c>
      <c r="S16" s="10">
        <f>SUM(Q16:R16)</f>
        <v>3</v>
      </c>
      <c r="U16" s="4" t="s">
        <v>15</v>
      </c>
      <c r="V16" s="15">
        <f>SUM(L33,L39,Q9,Q15,Q21,Q27,Q33,Q39)</f>
        <v>1118</v>
      </c>
      <c r="W16" s="15">
        <f>SUM(M33,M39,R9,R15,R21,R27,R33,R39)</f>
        <v>2199</v>
      </c>
      <c r="X16" s="18">
        <f t="shared" si="0"/>
        <v>3317</v>
      </c>
      <c r="Z16" s="9" t="s">
        <v>24</v>
      </c>
      <c r="AA16" s="11">
        <f>SUM(AA13:AA15)</f>
        <v>1626</v>
      </c>
      <c r="AB16" s="11">
        <f>SUM(AB13:AB15)</f>
        <v>1891</v>
      </c>
      <c r="AC16" s="11">
        <f>SUM(AC13:AC15)</f>
        <v>3517</v>
      </c>
    </row>
    <row r="17" spans="1:29" ht="15" customHeight="1" x14ac:dyDescent="0.15">
      <c r="A17" s="7">
        <v>11</v>
      </c>
      <c r="B17" s="10">
        <v>103</v>
      </c>
      <c r="C17" s="10">
        <v>85</v>
      </c>
      <c r="D17" s="10">
        <f>SUM(B17:C17)</f>
        <v>188</v>
      </c>
      <c r="E17" s="3"/>
      <c r="F17" s="7">
        <v>41</v>
      </c>
      <c r="G17" s="10">
        <v>96</v>
      </c>
      <c r="H17" s="10">
        <v>99</v>
      </c>
      <c r="I17" s="10">
        <f>SUM(G17:H17)</f>
        <v>195</v>
      </c>
      <c r="J17" s="3"/>
      <c r="K17" s="7">
        <v>71</v>
      </c>
      <c r="L17" s="10">
        <v>213</v>
      </c>
      <c r="M17" s="10">
        <v>269</v>
      </c>
      <c r="N17" s="10">
        <f>SUM(L17:M17)</f>
        <v>482</v>
      </c>
      <c r="O17" s="3"/>
      <c r="P17" s="7">
        <v>101</v>
      </c>
      <c r="Q17" s="10">
        <v>0</v>
      </c>
      <c r="R17" s="10">
        <v>3</v>
      </c>
      <c r="S17" s="10">
        <f>SUM(Q17:R17)</f>
        <v>3</v>
      </c>
      <c r="U17" s="4" t="s">
        <v>16</v>
      </c>
      <c r="V17" s="15">
        <f>SUM(L39,Q9,Q15,Q21,Q27,Q33,Q39)</f>
        <v>480</v>
      </c>
      <c r="W17" s="15">
        <f>SUM(M39,R9,R15,R21,R27,R33,R39)</f>
        <v>1075</v>
      </c>
      <c r="X17" s="18">
        <f t="shared" si="0"/>
        <v>1555</v>
      </c>
      <c r="Z17" s="6"/>
      <c r="AA17" s="28"/>
      <c r="AB17" s="28"/>
      <c r="AC17" s="32"/>
    </row>
    <row r="18" spans="1:29" ht="15" customHeight="1" x14ac:dyDescent="0.15">
      <c r="A18" s="7">
        <v>12</v>
      </c>
      <c r="B18" s="10">
        <v>133</v>
      </c>
      <c r="C18" s="10">
        <v>103</v>
      </c>
      <c r="D18" s="10">
        <f>SUM(B18:C18)</f>
        <v>236</v>
      </c>
      <c r="E18" s="3"/>
      <c r="F18" s="7">
        <v>42</v>
      </c>
      <c r="G18" s="10">
        <v>108</v>
      </c>
      <c r="H18" s="10">
        <v>124</v>
      </c>
      <c r="I18" s="10">
        <f>SUM(G18:H18)</f>
        <v>232</v>
      </c>
      <c r="J18" s="3"/>
      <c r="K18" s="7">
        <v>72</v>
      </c>
      <c r="L18" s="10">
        <v>207</v>
      </c>
      <c r="M18" s="10">
        <v>303</v>
      </c>
      <c r="N18" s="13">
        <f>SUM(L18:M18)</f>
        <v>510</v>
      </c>
      <c r="O18" s="3"/>
      <c r="P18" s="7">
        <v>102</v>
      </c>
      <c r="Q18" s="10">
        <v>0</v>
      </c>
      <c r="R18" s="10">
        <v>5</v>
      </c>
      <c r="S18" s="10">
        <f>SUM(Q18:R18)</f>
        <v>5</v>
      </c>
      <c r="U18" s="4" t="s">
        <v>17</v>
      </c>
      <c r="V18" s="15">
        <f>SUM(Q9,Q15,Q21,Q27,Q33,Q39)</f>
        <v>156</v>
      </c>
      <c r="W18" s="15">
        <f>SUM(R9,R15,R21,R27,R33,R39)</f>
        <v>436</v>
      </c>
      <c r="X18" s="18">
        <f t="shared" si="0"/>
        <v>592</v>
      </c>
      <c r="Z18" s="6" t="s">
        <v>29</v>
      </c>
    </row>
    <row r="19" spans="1:29" ht="15" customHeight="1" x14ac:dyDescent="0.15">
      <c r="A19" s="7">
        <v>13</v>
      </c>
      <c r="B19" s="10">
        <v>129</v>
      </c>
      <c r="C19" s="10">
        <v>94</v>
      </c>
      <c r="D19" s="10">
        <f>SUM(B19:C19)</f>
        <v>223</v>
      </c>
      <c r="E19" s="3"/>
      <c r="F19" s="7">
        <v>43</v>
      </c>
      <c r="G19" s="10">
        <v>119</v>
      </c>
      <c r="H19" s="10">
        <v>134</v>
      </c>
      <c r="I19" s="10">
        <f>SUM(G19:H19)</f>
        <v>253</v>
      </c>
      <c r="J19" s="3"/>
      <c r="K19" s="7">
        <v>73</v>
      </c>
      <c r="L19" s="10">
        <v>235</v>
      </c>
      <c r="M19" s="10">
        <v>270</v>
      </c>
      <c r="N19" s="10">
        <f>SUM(L19:M19)</f>
        <v>505</v>
      </c>
      <c r="O19" s="3"/>
      <c r="P19" s="7">
        <v>103</v>
      </c>
      <c r="Q19" s="10">
        <v>0</v>
      </c>
      <c r="R19" s="10">
        <v>1</v>
      </c>
      <c r="S19" s="10">
        <f>SUM(Q19:R19)</f>
        <v>1</v>
      </c>
      <c r="U19" s="4" t="s">
        <v>18</v>
      </c>
      <c r="V19" s="15">
        <f>SUM(Q15,Q21,Q27,Q33,Q39)</f>
        <v>33</v>
      </c>
      <c r="W19" s="15">
        <f>SUM(R15,R21,R27,R33,R39)</f>
        <v>100</v>
      </c>
      <c r="X19" s="18">
        <f t="shared" si="0"/>
        <v>133</v>
      </c>
      <c r="Z19" s="4" t="s">
        <v>21</v>
      </c>
      <c r="AA19" s="5" t="s">
        <v>22</v>
      </c>
      <c r="AB19" s="5" t="s">
        <v>23</v>
      </c>
      <c r="AC19" s="5" t="s">
        <v>24</v>
      </c>
    </row>
    <row r="20" spans="1:29" ht="15" customHeight="1" x14ac:dyDescent="0.15">
      <c r="A20" s="7">
        <v>14</v>
      </c>
      <c r="B20" s="10">
        <v>104</v>
      </c>
      <c r="C20" s="10">
        <v>112</v>
      </c>
      <c r="D20" s="10">
        <f>SUM(B20:C20)</f>
        <v>216</v>
      </c>
      <c r="E20" s="3"/>
      <c r="F20" s="7">
        <v>44</v>
      </c>
      <c r="G20" s="10">
        <v>123</v>
      </c>
      <c r="H20" s="10">
        <v>103</v>
      </c>
      <c r="I20" s="10">
        <f>SUM(G20:H20)</f>
        <v>226</v>
      </c>
      <c r="J20" s="3"/>
      <c r="K20" s="7">
        <v>74</v>
      </c>
      <c r="L20" s="10">
        <v>222</v>
      </c>
      <c r="M20" s="10">
        <v>271</v>
      </c>
      <c r="N20" s="10">
        <f>SUM(L20:M20)</f>
        <v>493</v>
      </c>
      <c r="O20" s="3"/>
      <c r="P20" s="7">
        <v>104</v>
      </c>
      <c r="Q20" s="10">
        <v>0</v>
      </c>
      <c r="R20" s="10">
        <v>1</v>
      </c>
      <c r="S20" s="10">
        <f>SUM(Q20:R20)</f>
        <v>1</v>
      </c>
      <c r="U20" s="4" t="s">
        <v>19</v>
      </c>
      <c r="V20" s="15">
        <f>SUM(Q21,Q27,Q33,Q39)</f>
        <v>0</v>
      </c>
      <c r="W20" s="15">
        <f>SUM(R21,R27,R33,R39)</f>
        <v>15</v>
      </c>
      <c r="X20" s="18">
        <f t="shared" si="0"/>
        <v>15</v>
      </c>
      <c r="Z20" s="4" t="s">
        <v>25</v>
      </c>
      <c r="AA20" s="10">
        <v>247</v>
      </c>
      <c r="AB20" s="10">
        <v>249</v>
      </c>
      <c r="AC20" s="10">
        <f>SUM(AA20:AB20)</f>
        <v>496</v>
      </c>
    </row>
    <row r="21" spans="1:29" ht="15" customHeight="1" x14ac:dyDescent="0.15">
      <c r="A21" s="7"/>
      <c r="B21" s="11">
        <f>SUM(B16:B20)</f>
        <v>558</v>
      </c>
      <c r="C21" s="11">
        <f>SUM(C16:C20)</f>
        <v>492</v>
      </c>
      <c r="D21" s="11">
        <f>SUM(D16:D20)</f>
        <v>1050</v>
      </c>
      <c r="E21" s="3"/>
      <c r="F21" s="7"/>
      <c r="G21" s="11">
        <f>SUM(G16:G20)</f>
        <v>531</v>
      </c>
      <c r="H21" s="11">
        <f>SUM(H16:H20)</f>
        <v>534</v>
      </c>
      <c r="I21" s="11">
        <f>SUM(I16:I20)</f>
        <v>1065</v>
      </c>
      <c r="J21" s="3"/>
      <c r="K21" s="7"/>
      <c r="L21" s="12">
        <f>SUM(L16:L20)</f>
        <v>1060</v>
      </c>
      <c r="M21" s="12">
        <f>SUM(M16:M20)</f>
        <v>1368</v>
      </c>
      <c r="N21" s="12">
        <f>SUM(N16:N20)</f>
        <v>2428</v>
      </c>
      <c r="O21" s="24"/>
      <c r="P21" s="7"/>
      <c r="Q21" s="11">
        <f>SUM(Q16:Q20)</f>
        <v>0</v>
      </c>
      <c r="R21" s="11">
        <f>SUM(R16:R20)</f>
        <v>13</v>
      </c>
      <c r="S21" s="11">
        <f>SUM(S16:S20)</f>
        <v>13</v>
      </c>
      <c r="Z21" s="26" t="s">
        <v>26</v>
      </c>
      <c r="AA21" s="10">
        <v>1333</v>
      </c>
      <c r="AB21" s="10">
        <v>1214</v>
      </c>
      <c r="AC21" s="10">
        <f>SUM(AA21:AB21)</f>
        <v>2547</v>
      </c>
    </row>
    <row r="22" spans="1:29" ht="15" customHeight="1" x14ac:dyDescent="0.15">
      <c r="A22" s="7">
        <v>15</v>
      </c>
      <c r="B22" s="10">
        <v>133</v>
      </c>
      <c r="C22" s="10">
        <v>104</v>
      </c>
      <c r="D22" s="10">
        <f>SUM(B22:C22)</f>
        <v>237</v>
      </c>
      <c r="E22" s="3"/>
      <c r="F22" s="7">
        <v>45</v>
      </c>
      <c r="G22" s="10">
        <v>143</v>
      </c>
      <c r="H22" s="10">
        <v>163</v>
      </c>
      <c r="I22" s="10">
        <f>SUM(G22:H22)</f>
        <v>306</v>
      </c>
      <c r="J22" s="3"/>
      <c r="K22" s="7">
        <v>75</v>
      </c>
      <c r="L22" s="10">
        <v>213</v>
      </c>
      <c r="M22" s="10">
        <v>325</v>
      </c>
      <c r="N22" s="10">
        <f>SUM(L22:M22)</f>
        <v>538</v>
      </c>
      <c r="O22" s="3"/>
      <c r="P22" s="7">
        <v>105</v>
      </c>
      <c r="Q22" s="10">
        <v>0</v>
      </c>
      <c r="R22" s="10">
        <v>0</v>
      </c>
      <c r="S22" s="10">
        <f>SUM(Q22:R22)</f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36</v>
      </c>
      <c r="AA22" s="10">
        <v>683</v>
      </c>
      <c r="AB22" s="10">
        <v>977</v>
      </c>
      <c r="AC22" s="10">
        <f>SUM(AA22:AB22)</f>
        <v>1660</v>
      </c>
    </row>
    <row r="23" spans="1:29" ht="15" customHeight="1" x14ac:dyDescent="0.15">
      <c r="A23" s="7">
        <v>16</v>
      </c>
      <c r="B23" s="10">
        <v>134</v>
      </c>
      <c r="C23" s="10">
        <v>103</v>
      </c>
      <c r="D23" s="10">
        <f>SUM(B23:C23)</f>
        <v>237</v>
      </c>
      <c r="E23" s="3"/>
      <c r="F23" s="7">
        <v>46</v>
      </c>
      <c r="G23" s="10">
        <v>144</v>
      </c>
      <c r="H23" s="10">
        <v>141</v>
      </c>
      <c r="I23" s="10">
        <f>SUM(G23:H23)</f>
        <v>285</v>
      </c>
      <c r="J23" s="3"/>
      <c r="K23" s="7">
        <v>76</v>
      </c>
      <c r="L23" s="10">
        <v>226</v>
      </c>
      <c r="M23" s="10">
        <v>283</v>
      </c>
      <c r="N23" s="10">
        <f>SUM(L23:M23)</f>
        <v>509</v>
      </c>
      <c r="O23" s="3"/>
      <c r="P23" s="7">
        <v>106</v>
      </c>
      <c r="Q23" s="10">
        <v>0</v>
      </c>
      <c r="R23" s="10">
        <v>1</v>
      </c>
      <c r="S23" s="10">
        <f>SUM(Q23:R23)</f>
        <v>1</v>
      </c>
      <c r="U23" s="4" t="s">
        <v>4</v>
      </c>
      <c r="V23" s="19">
        <f>V4/$V$8*100</f>
        <v>10.820161987890225</v>
      </c>
      <c r="W23" s="19">
        <f>W4/$W$8*100</f>
        <v>9.0299848003316292</v>
      </c>
      <c r="X23" s="19">
        <f>X4/$X$8*100</f>
        <v>9.8672354823287129</v>
      </c>
      <c r="Z23" s="9" t="s">
        <v>24</v>
      </c>
      <c r="AA23" s="11">
        <f>SUM(AA20:AA22)</f>
        <v>2263</v>
      </c>
      <c r="AB23" s="11">
        <f>SUM(AB20:AB22)</f>
        <v>2440</v>
      </c>
      <c r="AC23" s="11">
        <f>SUM(AC20:AC22)</f>
        <v>4703</v>
      </c>
    </row>
    <row r="24" spans="1:29" ht="15" customHeight="1" x14ac:dyDescent="0.15">
      <c r="A24" s="7">
        <v>17</v>
      </c>
      <c r="B24" s="10">
        <v>136</v>
      </c>
      <c r="C24" s="10">
        <v>119</v>
      </c>
      <c r="D24" s="10">
        <f>SUM(B24:C24)</f>
        <v>255</v>
      </c>
      <c r="E24" s="3"/>
      <c r="F24" s="7">
        <v>47</v>
      </c>
      <c r="G24" s="10">
        <v>164</v>
      </c>
      <c r="H24" s="10">
        <v>168</v>
      </c>
      <c r="I24" s="10">
        <f>SUM(G24:H24)</f>
        <v>332</v>
      </c>
      <c r="J24" s="3"/>
      <c r="K24" s="7">
        <v>77</v>
      </c>
      <c r="L24" s="10">
        <v>209</v>
      </c>
      <c r="M24" s="10">
        <v>278</v>
      </c>
      <c r="N24" s="10">
        <f>SUM(L24:M24)</f>
        <v>487</v>
      </c>
      <c r="O24" s="3"/>
      <c r="P24" s="7">
        <v>107</v>
      </c>
      <c r="Q24" s="10">
        <v>0</v>
      </c>
      <c r="R24" s="10">
        <v>0</v>
      </c>
      <c r="S24" s="10">
        <f>SUM(Q24:R24)</f>
        <v>0</v>
      </c>
      <c r="U24" s="4" t="s">
        <v>5</v>
      </c>
      <c r="V24" s="19">
        <f>V5/$V$8*100</f>
        <v>56.750806007706224</v>
      </c>
      <c r="W24" s="19">
        <f>W5/$W$8*100</f>
        <v>48.708028188475886</v>
      </c>
      <c r="X24" s="19">
        <f>X5/$X$8*100</f>
        <v>52.469567136184772</v>
      </c>
      <c r="Z24" s="6"/>
      <c r="AA24" s="28"/>
      <c r="AB24" s="31"/>
      <c r="AC24" s="31"/>
    </row>
    <row r="25" spans="1:29" ht="15" customHeight="1" x14ac:dyDescent="0.15">
      <c r="A25" s="7">
        <v>18</v>
      </c>
      <c r="B25" s="10">
        <v>153</v>
      </c>
      <c r="C25" s="10">
        <v>137</v>
      </c>
      <c r="D25" s="10">
        <f>SUM(B25:C25)</f>
        <v>290</v>
      </c>
      <c r="E25" s="3"/>
      <c r="F25" s="7">
        <v>48</v>
      </c>
      <c r="G25" s="10">
        <v>168</v>
      </c>
      <c r="H25" s="10">
        <v>178</v>
      </c>
      <c r="I25" s="10">
        <f>SUM(G25:H25)</f>
        <v>346</v>
      </c>
      <c r="J25" s="3"/>
      <c r="K25" s="7">
        <v>78</v>
      </c>
      <c r="L25" s="10">
        <v>194</v>
      </c>
      <c r="M25" s="10">
        <v>253</v>
      </c>
      <c r="N25" s="10">
        <f>SUM(L25:M25)</f>
        <v>447</v>
      </c>
      <c r="O25" s="3"/>
      <c r="P25" s="7">
        <v>108</v>
      </c>
      <c r="Q25" s="10">
        <v>0</v>
      </c>
      <c r="R25" s="10">
        <v>1</v>
      </c>
      <c r="S25" s="10">
        <f>SUM(Q25:R25)</f>
        <v>1</v>
      </c>
      <c r="U25" s="8" t="s">
        <v>6</v>
      </c>
      <c r="V25" s="19">
        <f>V6/$V$8*100</f>
        <v>15.624754265943224</v>
      </c>
      <c r="W25" s="19">
        <f>W6/$W$8*100</f>
        <v>17.493436506839853</v>
      </c>
      <c r="X25" s="19">
        <f>X6/$X$8*100</f>
        <v>16.619469677466807</v>
      </c>
      <c r="Z25" s="6" t="s">
        <v>30</v>
      </c>
    </row>
    <row r="26" spans="1:29" ht="15" customHeight="1" x14ac:dyDescent="0.15">
      <c r="A26" s="7">
        <v>19</v>
      </c>
      <c r="B26" s="10">
        <v>110</v>
      </c>
      <c r="C26" s="10">
        <v>130</v>
      </c>
      <c r="D26" s="10">
        <f>SUM(B26:C26)</f>
        <v>240</v>
      </c>
      <c r="E26" s="3"/>
      <c r="F26" s="7">
        <v>49</v>
      </c>
      <c r="G26" s="10">
        <v>170</v>
      </c>
      <c r="H26" s="10">
        <v>153</v>
      </c>
      <c r="I26" s="10">
        <f>SUM(G26:H26)</f>
        <v>323</v>
      </c>
      <c r="J26" s="3"/>
      <c r="K26" s="7">
        <v>79</v>
      </c>
      <c r="L26" s="10">
        <v>177</v>
      </c>
      <c r="M26" s="10">
        <v>247</v>
      </c>
      <c r="N26" s="10">
        <f>SUM(L26:M26)</f>
        <v>424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16.804277738460328</v>
      </c>
      <c r="W26" s="19">
        <f>W7/$W$8*100</f>
        <v>24.768550504352632</v>
      </c>
      <c r="X26" s="19">
        <f>X7/$X$8*100</f>
        <v>21.043727704019712</v>
      </c>
      <c r="Z26" s="4" t="s">
        <v>21</v>
      </c>
      <c r="AA26" s="5" t="s">
        <v>22</v>
      </c>
      <c r="AB26" s="5" t="s">
        <v>23</v>
      </c>
      <c r="AC26" s="5" t="s">
        <v>24</v>
      </c>
    </row>
    <row r="27" spans="1:29" ht="15" customHeight="1" x14ac:dyDescent="0.15">
      <c r="A27" s="7"/>
      <c r="B27" s="11">
        <f>SUM(B22:B26)</f>
        <v>666</v>
      </c>
      <c r="C27" s="11">
        <f>SUM(C22:C26)</f>
        <v>593</v>
      </c>
      <c r="D27" s="11">
        <f>SUM(D22:D26)</f>
        <v>1259</v>
      </c>
      <c r="E27" s="3"/>
      <c r="F27" s="7"/>
      <c r="G27" s="11">
        <f>SUM(G22:G26)</f>
        <v>789</v>
      </c>
      <c r="H27" s="11">
        <f>SUM(H22:H26)</f>
        <v>803</v>
      </c>
      <c r="I27" s="11">
        <f>SUM(I22:I26)</f>
        <v>1592</v>
      </c>
      <c r="J27" s="3"/>
      <c r="K27" s="7"/>
      <c r="L27" s="11">
        <f>SUM(L22:L26)</f>
        <v>1019</v>
      </c>
      <c r="M27" s="11">
        <f>SUM(M22:M26)</f>
        <v>1386</v>
      </c>
      <c r="N27" s="11">
        <f>SUM(N22:N26)</f>
        <v>2405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100.00000000000001</v>
      </c>
      <c r="Z27" s="4" t="s">
        <v>25</v>
      </c>
      <c r="AA27" s="10">
        <v>143</v>
      </c>
      <c r="AB27" s="10">
        <v>120</v>
      </c>
      <c r="AC27" s="10">
        <f>SUM(AA27:AB27)</f>
        <v>263</v>
      </c>
    </row>
    <row r="28" spans="1:29" ht="15" customHeight="1" x14ac:dyDescent="0.15">
      <c r="A28" s="7">
        <v>20</v>
      </c>
      <c r="B28" s="10">
        <v>96</v>
      </c>
      <c r="C28" s="10">
        <v>123</v>
      </c>
      <c r="D28" s="10">
        <f>SUM(B28:C28)</f>
        <v>219</v>
      </c>
      <c r="E28" s="3"/>
      <c r="F28" s="7">
        <v>50</v>
      </c>
      <c r="G28" s="10">
        <v>173</v>
      </c>
      <c r="H28" s="10">
        <v>184</v>
      </c>
      <c r="I28" s="10">
        <f>SUM(G28:H28)</f>
        <v>357</v>
      </c>
      <c r="J28" s="3"/>
      <c r="K28" s="7">
        <v>80</v>
      </c>
      <c r="L28" s="10">
        <v>155</v>
      </c>
      <c r="M28" s="10">
        <v>257</v>
      </c>
      <c r="N28" s="10">
        <f>SUM(L28:M28)</f>
        <v>412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34.166863253912091</v>
      </c>
      <c r="W28" s="19">
        <f t="shared" ref="W28:W39" si="2">W9/$W$8*100</f>
        <v>29.901893049606194</v>
      </c>
      <c r="X28" s="19">
        <f t="shared" ref="X28:X39" si="3">X9/$X$8*100</f>
        <v>31.896583428340257</v>
      </c>
      <c r="Z28" s="26" t="s">
        <v>26</v>
      </c>
      <c r="AA28" s="10">
        <v>745</v>
      </c>
      <c r="AB28" s="10">
        <v>678</v>
      </c>
      <c r="AC28" s="10">
        <f>SUM(AA28:AB28)</f>
        <v>1423</v>
      </c>
    </row>
    <row r="29" spans="1:29" ht="15" customHeight="1" x14ac:dyDescent="0.15">
      <c r="A29" s="7">
        <v>21</v>
      </c>
      <c r="B29" s="10">
        <v>115</v>
      </c>
      <c r="C29" s="10">
        <v>128</v>
      </c>
      <c r="D29" s="10">
        <f>SUM(B29:C29)</f>
        <v>243</v>
      </c>
      <c r="E29" s="3"/>
      <c r="F29" s="7">
        <v>51</v>
      </c>
      <c r="G29" s="10">
        <v>186</v>
      </c>
      <c r="H29" s="10">
        <v>182</v>
      </c>
      <c r="I29" s="10">
        <f>SUM(G29:H29)</f>
        <v>368</v>
      </c>
      <c r="J29" s="3"/>
      <c r="K29" s="7">
        <v>81</v>
      </c>
      <c r="L29" s="10">
        <v>170</v>
      </c>
      <c r="M29" s="10">
        <v>277</v>
      </c>
      <c r="N29" s="10">
        <f>SUM(L29:M29)</f>
        <v>447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66.595895258315636</v>
      </c>
      <c r="W29" s="19">
        <f t="shared" si="2"/>
        <v>72.163880060798675</v>
      </c>
      <c r="X29" s="19">
        <f t="shared" si="3"/>
        <v>69.559780809826776</v>
      </c>
      <c r="Z29" s="4" t="s">
        <v>31</v>
      </c>
      <c r="AA29" s="10">
        <v>443</v>
      </c>
      <c r="AB29" s="10">
        <v>629</v>
      </c>
      <c r="AC29" s="10">
        <f>SUM(AA29:AB29)</f>
        <v>1072</v>
      </c>
    </row>
    <row r="30" spans="1:29" ht="15" customHeight="1" x14ac:dyDescent="0.15">
      <c r="A30" s="7">
        <v>22</v>
      </c>
      <c r="B30" s="10">
        <v>132</v>
      </c>
      <c r="C30" s="10">
        <v>111</v>
      </c>
      <c r="D30" s="10">
        <f>SUM(B30:C30)</f>
        <v>243</v>
      </c>
      <c r="E30" s="3"/>
      <c r="F30" s="7">
        <v>52</v>
      </c>
      <c r="G30" s="10">
        <v>195</v>
      </c>
      <c r="H30" s="10">
        <v>167</v>
      </c>
      <c r="I30" s="10">
        <f>SUM(G30:H30)</f>
        <v>362</v>
      </c>
      <c r="J30" s="3"/>
      <c r="K30" s="7">
        <v>82</v>
      </c>
      <c r="L30" s="10">
        <v>118</v>
      </c>
      <c r="M30" s="10">
        <v>209</v>
      </c>
      <c r="N30" s="10">
        <f>SUM(L30:M30)</f>
        <v>327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56.216088700165137</v>
      </c>
      <c r="W30" s="19">
        <f t="shared" si="2"/>
        <v>62.926627055409703</v>
      </c>
      <c r="X30" s="19">
        <f t="shared" si="3"/>
        <v>59.788165201721156</v>
      </c>
      <c r="Z30" s="9" t="s">
        <v>24</v>
      </c>
      <c r="AA30" s="11">
        <f>SUM(AA27:AA29)</f>
        <v>1331</v>
      </c>
      <c r="AB30" s="11">
        <f>SUM(AB27:AB29)</f>
        <v>1427</v>
      </c>
      <c r="AC30" s="11">
        <f>SUM(AC27:AC29)</f>
        <v>2758</v>
      </c>
    </row>
    <row r="31" spans="1:29" ht="15" customHeight="1" x14ac:dyDescent="0.15">
      <c r="A31" s="7">
        <v>23</v>
      </c>
      <c r="B31" s="10">
        <v>105</v>
      </c>
      <c r="C31" s="10">
        <v>114</v>
      </c>
      <c r="D31" s="10">
        <f>SUM(B31:C31)</f>
        <v>219</v>
      </c>
      <c r="E31" s="3"/>
      <c r="F31" s="7">
        <v>53</v>
      </c>
      <c r="G31" s="10">
        <v>229</v>
      </c>
      <c r="H31" s="10">
        <v>188</v>
      </c>
      <c r="I31" s="10">
        <f>SUM(G31:H31)</f>
        <v>417</v>
      </c>
      <c r="J31" s="3"/>
      <c r="K31" s="7">
        <v>83</v>
      </c>
      <c r="L31" s="10">
        <v>102</v>
      </c>
      <c r="M31" s="10">
        <v>200</v>
      </c>
      <c r="N31" s="10">
        <f>SUM(L31:M31)</f>
        <v>302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38.216560509554142</v>
      </c>
      <c r="W31" s="19">
        <f t="shared" si="2"/>
        <v>48.528395744092855</v>
      </c>
      <c r="X31" s="19">
        <f t="shared" si="3"/>
        <v>43.705637894891694</v>
      </c>
      <c r="Z31" s="6"/>
      <c r="AA31" s="28"/>
      <c r="AB31" s="31"/>
      <c r="AC31" s="31"/>
    </row>
    <row r="32" spans="1:29" ht="15" customHeight="1" x14ac:dyDescent="0.15">
      <c r="A32" s="7">
        <v>24</v>
      </c>
      <c r="B32" s="10">
        <v>96</v>
      </c>
      <c r="C32" s="10">
        <v>92</v>
      </c>
      <c r="D32" s="10">
        <f>SUM(B32:C32)</f>
        <v>188</v>
      </c>
      <c r="E32" s="3"/>
      <c r="F32" s="7">
        <v>54</v>
      </c>
      <c r="G32" s="10">
        <v>219</v>
      </c>
      <c r="H32" s="10">
        <v>218</v>
      </c>
      <c r="I32" s="10">
        <f>SUM(G32:H32)</f>
        <v>437</v>
      </c>
      <c r="J32" s="3"/>
      <c r="K32" s="7">
        <v>84</v>
      </c>
      <c r="L32" s="10">
        <v>93</v>
      </c>
      <c r="M32" s="10">
        <v>181</v>
      </c>
      <c r="N32" s="10">
        <f>SUM(L32:M32)</f>
        <v>274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32.429032004403552</v>
      </c>
      <c r="W32" s="20">
        <f t="shared" si="2"/>
        <v>42.261987011192481</v>
      </c>
      <c r="X32" s="20">
        <f t="shared" si="3"/>
        <v>37.663197381486526</v>
      </c>
      <c r="Z32" s="6"/>
    </row>
    <row r="33" spans="1:29" ht="15" customHeight="1" x14ac:dyDescent="0.15">
      <c r="A33" s="7"/>
      <c r="B33" s="11">
        <f>SUM(B28:B32)</f>
        <v>544</v>
      </c>
      <c r="C33" s="11">
        <f>SUM(C28:C32)</f>
        <v>568</v>
      </c>
      <c r="D33" s="11">
        <f>SUM(D28:D32)</f>
        <v>1112</v>
      </c>
      <c r="E33" s="3"/>
      <c r="F33" s="7"/>
      <c r="G33" s="11">
        <f>SUM(G28:G32)</f>
        <v>1002</v>
      </c>
      <c r="H33" s="11">
        <f>SUM(H28:H32)</f>
        <v>939</v>
      </c>
      <c r="I33" s="11">
        <f>SUM(I28:I32)</f>
        <v>1941</v>
      </c>
      <c r="J33" s="3"/>
      <c r="K33" s="7"/>
      <c r="L33" s="11">
        <f>SUM(L28:L32)</f>
        <v>638</v>
      </c>
      <c r="M33" s="11">
        <f>SUM(M28:M32)</f>
        <v>1124</v>
      </c>
      <c r="N33" s="11">
        <f>SUM(N28:N32)</f>
        <v>1762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25.139576944247853</v>
      </c>
      <c r="W33" s="19">
        <f t="shared" si="2"/>
        <v>34.219980654967529</v>
      </c>
      <c r="X33" s="19">
        <f t="shared" si="3"/>
        <v>29.973152881468135</v>
      </c>
      <c r="Z33" s="6" t="s">
        <v>3</v>
      </c>
    </row>
    <row r="34" spans="1:29" ht="15" customHeight="1" x14ac:dyDescent="0.15">
      <c r="A34" s="7">
        <v>25</v>
      </c>
      <c r="B34" s="10">
        <v>112</v>
      </c>
      <c r="C34" s="10">
        <v>94</v>
      </c>
      <c r="D34" s="10">
        <f>SUM(B34:C34)</f>
        <v>206</v>
      </c>
      <c r="E34" s="3"/>
      <c r="F34" s="7">
        <v>55</v>
      </c>
      <c r="G34" s="10">
        <v>253</v>
      </c>
      <c r="H34" s="10">
        <v>189</v>
      </c>
      <c r="I34" s="10">
        <f>SUM(G34:H34)</f>
        <v>442</v>
      </c>
      <c r="J34" s="3"/>
      <c r="K34" s="7">
        <v>85</v>
      </c>
      <c r="L34" s="10">
        <v>87</v>
      </c>
      <c r="M34" s="10">
        <v>176</v>
      </c>
      <c r="N34" s="10">
        <f>SUM(L34:M34)</f>
        <v>263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16.804277738460328</v>
      </c>
      <c r="W34" s="19">
        <f t="shared" si="2"/>
        <v>24.768550504352632</v>
      </c>
      <c r="X34" s="19">
        <f t="shared" si="3"/>
        <v>21.043727704019712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116</v>
      </c>
      <c r="C35" s="10">
        <v>116</v>
      </c>
      <c r="D35" s="10">
        <f>SUM(B35:C35)</f>
        <v>232</v>
      </c>
      <c r="E35" s="3"/>
      <c r="F35" s="7">
        <v>56</v>
      </c>
      <c r="G35" s="10">
        <v>241</v>
      </c>
      <c r="H35" s="10">
        <v>217</v>
      </c>
      <c r="I35" s="10">
        <f>SUM(G35:H35)</f>
        <v>458</v>
      </c>
      <c r="J35" s="3"/>
      <c r="K35" s="7">
        <v>86</v>
      </c>
      <c r="L35" s="10">
        <v>88</v>
      </c>
      <c r="M35" s="10">
        <v>149</v>
      </c>
      <c r="N35" s="10">
        <f>SUM(L35:M35)</f>
        <v>237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8.7913816151608071</v>
      </c>
      <c r="W35" s="19">
        <f t="shared" si="2"/>
        <v>15.192759430703331</v>
      </c>
      <c r="X35" s="19">
        <f t="shared" si="3"/>
        <v>12.198889338384024</v>
      </c>
      <c r="Z35" s="4" t="s">
        <v>25</v>
      </c>
      <c r="AA35" s="10">
        <f t="shared" ref="AA35:AB37" si="4">SUM(AA6,AA13,AA20,AA27)</f>
        <v>1376</v>
      </c>
      <c r="AB35" s="10">
        <f t="shared" si="4"/>
        <v>1307</v>
      </c>
      <c r="AC35" s="10">
        <f>SUM(AA35:AB35)</f>
        <v>2683</v>
      </c>
    </row>
    <row r="36" spans="1:29" ht="15" customHeight="1" x14ac:dyDescent="0.15">
      <c r="A36" s="7">
        <v>27</v>
      </c>
      <c r="B36" s="10">
        <v>116</v>
      </c>
      <c r="C36" s="10">
        <v>102</v>
      </c>
      <c r="D36" s="10">
        <f>SUM(B36:C36)</f>
        <v>218</v>
      </c>
      <c r="E36" s="3"/>
      <c r="F36" s="7">
        <v>57</v>
      </c>
      <c r="G36" s="10">
        <v>276</v>
      </c>
      <c r="H36" s="10">
        <v>270</v>
      </c>
      <c r="I36" s="10">
        <f>SUM(G36:H36)</f>
        <v>546</v>
      </c>
      <c r="J36" s="3"/>
      <c r="K36" s="7">
        <v>87</v>
      </c>
      <c r="L36" s="10">
        <v>54</v>
      </c>
      <c r="M36" s="10">
        <v>119</v>
      </c>
      <c r="N36" s="10">
        <f>SUM(L36:M36)</f>
        <v>173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3.7744751120547302</v>
      </c>
      <c r="W36" s="19">
        <f t="shared" si="2"/>
        <v>7.4271106812215004</v>
      </c>
      <c r="X36" s="19">
        <f t="shared" si="3"/>
        <v>5.7188040160347171</v>
      </c>
      <c r="Z36" s="26" t="s">
        <v>26</v>
      </c>
      <c r="AA36" s="10">
        <f t="shared" si="4"/>
        <v>7217</v>
      </c>
      <c r="AB36" s="10">
        <f t="shared" si="4"/>
        <v>7050</v>
      </c>
      <c r="AC36" s="13">
        <f>SUM(AA36:AB36)</f>
        <v>14267</v>
      </c>
    </row>
    <row r="37" spans="1:29" ht="15" customHeight="1" x14ac:dyDescent="0.15">
      <c r="A37" s="7">
        <v>28</v>
      </c>
      <c r="B37" s="10">
        <v>121</v>
      </c>
      <c r="C37" s="10">
        <v>110</v>
      </c>
      <c r="D37" s="10">
        <f>SUM(B37:C37)</f>
        <v>231</v>
      </c>
      <c r="E37" s="3"/>
      <c r="F37" s="7">
        <v>58</v>
      </c>
      <c r="G37" s="10">
        <v>267</v>
      </c>
      <c r="H37" s="10">
        <v>224</v>
      </c>
      <c r="I37" s="10">
        <f>SUM(G37:H37)</f>
        <v>491</v>
      </c>
      <c r="J37" s="3"/>
      <c r="K37" s="7">
        <v>88</v>
      </c>
      <c r="L37" s="10">
        <v>48</v>
      </c>
      <c r="M37" s="10">
        <v>109</v>
      </c>
      <c r="N37" s="10">
        <f>SUM(L37:M37)</f>
        <v>157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1.2267044114177872</v>
      </c>
      <c r="W37" s="19">
        <f t="shared" si="2"/>
        <v>3.0122979135000691</v>
      </c>
      <c r="X37" s="19">
        <f t="shared" si="3"/>
        <v>2.1771909823103233</v>
      </c>
      <c r="Z37" s="4" t="s">
        <v>31</v>
      </c>
      <c r="AA37" s="10">
        <f t="shared" si="4"/>
        <v>4124</v>
      </c>
      <c r="AB37" s="10">
        <f t="shared" si="4"/>
        <v>6117</v>
      </c>
      <c r="AC37" s="13">
        <f>SUM(AA37:AB37)</f>
        <v>10241</v>
      </c>
    </row>
    <row r="38" spans="1:29" ht="15" customHeight="1" x14ac:dyDescent="0.15">
      <c r="A38" s="7">
        <v>29</v>
      </c>
      <c r="B38" s="10">
        <v>114</v>
      </c>
      <c r="C38" s="10">
        <v>87</v>
      </c>
      <c r="D38" s="10">
        <f>SUM(B38:C38)</f>
        <v>201</v>
      </c>
      <c r="E38" s="3"/>
      <c r="F38" s="7">
        <v>59</v>
      </c>
      <c r="G38" s="10">
        <v>250</v>
      </c>
      <c r="H38" s="10">
        <v>245</v>
      </c>
      <c r="I38" s="10">
        <f>SUM(G38:H38)</f>
        <v>495</v>
      </c>
      <c r="J38" s="3"/>
      <c r="K38" s="7">
        <v>89</v>
      </c>
      <c r="L38" s="10">
        <v>47</v>
      </c>
      <c r="M38" s="10">
        <v>86</v>
      </c>
      <c r="N38" s="10">
        <f>SUM(L38:M38)</f>
        <v>133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0.25949516395376265</v>
      </c>
      <c r="W38" s="19">
        <f t="shared" si="2"/>
        <v>0.69089401685781393</v>
      </c>
      <c r="X38" s="19">
        <f t="shared" si="3"/>
        <v>0.48913243352579894</v>
      </c>
      <c r="Z38" s="9" t="s">
        <v>24</v>
      </c>
      <c r="AA38" s="11">
        <f>SUM(AA35:AA37)</f>
        <v>12717</v>
      </c>
      <c r="AB38" s="11">
        <f>SUM(AB35:AB37)</f>
        <v>14474</v>
      </c>
      <c r="AC38" s="11">
        <f>SUM(AC35:AC37)</f>
        <v>27191</v>
      </c>
    </row>
    <row r="39" spans="1:29" ht="15" customHeight="1" x14ac:dyDescent="0.15">
      <c r="A39" s="7"/>
      <c r="B39" s="11">
        <f>SUM(B34:B38)</f>
        <v>579</v>
      </c>
      <c r="C39" s="11">
        <f>SUM(C34:C38)</f>
        <v>509</v>
      </c>
      <c r="D39" s="11">
        <f>SUM(D34:D38)</f>
        <v>1088</v>
      </c>
      <c r="E39" s="3"/>
      <c r="F39" s="7"/>
      <c r="G39" s="11">
        <f>SUM(G34:G38)</f>
        <v>1287</v>
      </c>
      <c r="H39" s="11">
        <f>SUM(H34:H38)</f>
        <v>1145</v>
      </c>
      <c r="I39" s="11">
        <f>SUM(I34:I38)</f>
        <v>2432</v>
      </c>
      <c r="J39" s="3"/>
      <c r="K39" s="7"/>
      <c r="L39" s="11">
        <f>SUM(L34:L38)</f>
        <v>324</v>
      </c>
      <c r="M39" s="11">
        <f>SUM(M34:M38)</f>
        <v>639</v>
      </c>
      <c r="N39" s="11">
        <f>SUM(N34:N38)</f>
        <v>963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0</v>
      </c>
      <c r="W39" s="19">
        <f t="shared" si="2"/>
        <v>0.1036341025286721</v>
      </c>
      <c r="X39" s="19">
        <f t="shared" si="3"/>
        <v>5.5165312051781844E-2</v>
      </c>
      <c r="AA39" s="31"/>
      <c r="AB39" s="31"/>
      <c r="AC39" s="31"/>
    </row>
    <row r="40" spans="1:29" x14ac:dyDescent="0.15">
      <c r="AA40" s="31"/>
      <c r="AB40" s="31"/>
      <c r="AC40" s="31"/>
    </row>
  </sheetData>
  <phoneticPr fontId="3"/>
  <printOptions horizontalCentered="1" verticalCentered="1"/>
  <pageMargins left="0.19685039370078741" right="0.19685039370078741" top="0.39370078740157483" bottom="0.39370078740157483" header="0.78740157480314965" footer="0.51181102362204722"/>
  <pageSetup paperSize="9" scale="79" orientation="landscape" r:id="rId1"/>
  <headerFooter alignWithMargins="0"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6.25" bestFit="1" customWidth="1"/>
    <col min="2" max="4" width="7" customWidth="1"/>
    <col min="5" max="5" width="0.875" customWidth="1"/>
    <col min="6" max="6" width="6.25" bestFit="1" customWidth="1"/>
    <col min="7" max="9" width="7.625" bestFit="1" customWidth="1"/>
    <col min="10" max="10" width="0.875" customWidth="1"/>
    <col min="11" max="11" width="6.25" bestFit="1" customWidth="1"/>
    <col min="12" max="14" width="7" customWidth="1"/>
    <col min="15" max="15" width="0.875" customWidth="1"/>
    <col min="16" max="16" width="6.25" bestFit="1" customWidth="1"/>
    <col min="17" max="19" width="6.75" customWidth="1"/>
    <col min="20" max="20" width="0.875" customWidth="1"/>
    <col min="21" max="21" width="11" bestFit="1" customWidth="1"/>
    <col min="22" max="22" width="8" customWidth="1"/>
    <col min="23" max="24" width="8.625" bestFit="1" customWidth="1"/>
    <col min="25" max="25" width="2.625" customWidth="1"/>
    <col min="26" max="26" width="10" bestFit="1" customWidth="1"/>
    <col min="27" max="27" width="8.625" bestFit="1" customWidth="1"/>
    <col min="28" max="29" width="8" bestFit="1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46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71</v>
      </c>
      <c r="C4" s="10">
        <v>76</v>
      </c>
      <c r="D4" s="10">
        <f>SUM(B4:C4)</f>
        <v>147</v>
      </c>
      <c r="E4" s="3"/>
      <c r="F4" s="7">
        <v>30</v>
      </c>
      <c r="G4" s="10">
        <v>120</v>
      </c>
      <c r="H4" s="10">
        <v>101</v>
      </c>
      <c r="I4" s="10">
        <f>SUM(G4:H4)</f>
        <v>221</v>
      </c>
      <c r="J4" s="3"/>
      <c r="K4" s="7">
        <v>60</v>
      </c>
      <c r="L4" s="10">
        <v>136</v>
      </c>
      <c r="M4" s="10">
        <v>131</v>
      </c>
      <c r="N4" s="10">
        <f>SUM(L4:M4)</f>
        <v>267</v>
      </c>
      <c r="O4" s="3"/>
      <c r="P4" s="7">
        <v>90</v>
      </c>
      <c r="Q4" s="10">
        <v>30</v>
      </c>
      <c r="R4" s="10">
        <v>96</v>
      </c>
      <c r="S4" s="10">
        <f>SUM(Q4:R4)</f>
        <v>126</v>
      </c>
      <c r="U4" s="4" t="s">
        <v>4</v>
      </c>
      <c r="V4" s="15">
        <f>SUM(B9,B15,B21)</f>
        <v>1367</v>
      </c>
      <c r="W4" s="15">
        <f>SUM(C9,C15,C21)</f>
        <v>1297</v>
      </c>
      <c r="X4" s="15">
        <f>SUM(V4:W4)</f>
        <v>2664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68</v>
      </c>
      <c r="C5" s="10">
        <v>55</v>
      </c>
      <c r="D5" s="10">
        <f>SUM(B5:C5)</f>
        <v>123</v>
      </c>
      <c r="E5" s="3"/>
      <c r="F5" s="7">
        <v>31</v>
      </c>
      <c r="G5" s="10">
        <v>116</v>
      </c>
      <c r="H5" s="10">
        <v>104</v>
      </c>
      <c r="I5" s="10">
        <f>SUM(G5:H5)</f>
        <v>220</v>
      </c>
      <c r="J5" s="3"/>
      <c r="K5" s="7">
        <v>61</v>
      </c>
      <c r="L5" s="10">
        <v>114</v>
      </c>
      <c r="M5" s="10">
        <v>135</v>
      </c>
      <c r="N5" s="10">
        <f>SUM(L5:M5)</f>
        <v>249</v>
      </c>
      <c r="O5" s="3"/>
      <c r="P5" s="7">
        <v>91</v>
      </c>
      <c r="Q5" s="10">
        <v>31</v>
      </c>
      <c r="R5" s="10">
        <v>78</v>
      </c>
      <c r="S5" s="10">
        <f>SUM(Q5:R5)</f>
        <v>109</v>
      </c>
      <c r="U5" s="4" t="s">
        <v>5</v>
      </c>
      <c r="V5" s="15">
        <f>SUM(B27,B33,B39,G9,G15,G21,G27,G33,G39,L9)</f>
        <v>7204</v>
      </c>
      <c r="W5" s="15">
        <f>SUM(C27,C33,C39,H9,H15,H21,H27,H33,H39,M9)</f>
        <v>7028</v>
      </c>
      <c r="X5" s="15">
        <f>SUM(V5:W5)</f>
        <v>14232</v>
      </c>
      <c r="Y5" s="2"/>
      <c r="Z5" s="4" t="s">
        <v>25</v>
      </c>
      <c r="AA5" s="10">
        <v>810</v>
      </c>
      <c r="AB5" s="10">
        <v>718</v>
      </c>
      <c r="AC5" s="10">
        <f>SUM(AA5:AB5)</f>
        <v>1528</v>
      </c>
    </row>
    <row r="6" spans="1:29" ht="15" customHeight="1" x14ac:dyDescent="0.15">
      <c r="A6" s="7">
        <v>2</v>
      </c>
      <c r="B6" s="10">
        <v>85</v>
      </c>
      <c r="C6" s="10">
        <v>69</v>
      </c>
      <c r="D6" s="10">
        <f>SUM(B6:C6)</f>
        <v>154</v>
      </c>
      <c r="E6" s="3"/>
      <c r="F6" s="7">
        <v>32</v>
      </c>
      <c r="G6" s="10">
        <v>118</v>
      </c>
      <c r="H6" s="10">
        <v>111</v>
      </c>
      <c r="I6" s="10">
        <f>SUM(G6:H6)</f>
        <v>229</v>
      </c>
      <c r="J6" s="3"/>
      <c r="K6" s="7">
        <v>62</v>
      </c>
      <c r="L6" s="10">
        <v>150</v>
      </c>
      <c r="M6" s="10">
        <v>194</v>
      </c>
      <c r="N6" s="10">
        <f>SUM(L6:M6)</f>
        <v>344</v>
      </c>
      <c r="O6" s="3"/>
      <c r="P6" s="7">
        <v>92</v>
      </c>
      <c r="Q6" s="10">
        <v>22</v>
      </c>
      <c r="R6" s="10">
        <v>64</v>
      </c>
      <c r="S6" s="10">
        <f>SUM(Q6:R6)</f>
        <v>86</v>
      </c>
      <c r="U6" s="8" t="s">
        <v>6</v>
      </c>
      <c r="V6" s="15">
        <f>SUM(L15,L21)</f>
        <v>1969</v>
      </c>
      <c r="W6" s="15">
        <f>SUM(M15,M21)</f>
        <v>2536</v>
      </c>
      <c r="X6" s="15">
        <f>SUM(V6:W6)</f>
        <v>4505</v>
      </c>
      <c r="Z6" s="26" t="s">
        <v>26</v>
      </c>
      <c r="AA6" s="10">
        <v>4198</v>
      </c>
      <c r="AB6" s="10">
        <v>4208</v>
      </c>
      <c r="AC6" s="10">
        <f>SUM(AA6:AB6)</f>
        <v>8406</v>
      </c>
    </row>
    <row r="7" spans="1:29" ht="15" customHeight="1" x14ac:dyDescent="0.15">
      <c r="A7" s="7">
        <v>3</v>
      </c>
      <c r="B7" s="10">
        <v>73</v>
      </c>
      <c r="C7" s="10">
        <v>80</v>
      </c>
      <c r="D7" s="10">
        <f>SUM(B7:C7)</f>
        <v>153</v>
      </c>
      <c r="E7" s="3"/>
      <c r="F7" s="7">
        <v>33</v>
      </c>
      <c r="G7" s="10">
        <v>107</v>
      </c>
      <c r="H7" s="10">
        <v>104</v>
      </c>
      <c r="I7" s="10">
        <f>SUM(G7:H7)</f>
        <v>211</v>
      </c>
      <c r="J7" s="3"/>
      <c r="K7" s="7">
        <v>63</v>
      </c>
      <c r="L7" s="10">
        <v>159</v>
      </c>
      <c r="M7" s="10">
        <v>207</v>
      </c>
      <c r="N7" s="10">
        <f>SUM(L7:M7)</f>
        <v>366</v>
      </c>
      <c r="O7" s="3"/>
      <c r="P7" s="7">
        <v>93</v>
      </c>
      <c r="Q7" s="10">
        <v>19</v>
      </c>
      <c r="R7" s="10">
        <v>53</v>
      </c>
      <c r="S7" s="10">
        <f>SUM(Q7:R7)</f>
        <v>72</v>
      </c>
      <c r="U7" s="4" t="s">
        <v>7</v>
      </c>
      <c r="V7" s="15">
        <f>SUM(L27,L33,L39,Q9,Q15,Q21,Q27,Q33,Q39)</f>
        <v>2137</v>
      </c>
      <c r="W7" s="15">
        <f>SUM(M27,M33,M39,R9,R15,R21,R27,R33,R39)</f>
        <v>3589</v>
      </c>
      <c r="X7" s="15">
        <f>SUM(V7:W7)</f>
        <v>5726</v>
      </c>
      <c r="Z7" s="4" t="s">
        <v>48</v>
      </c>
      <c r="AA7" s="10">
        <v>1207</v>
      </c>
      <c r="AB7" s="10">
        <v>1585</v>
      </c>
      <c r="AC7" s="10">
        <f>SUM(AA7:AB7)</f>
        <v>2792</v>
      </c>
    </row>
    <row r="8" spans="1:29" ht="15" customHeight="1" x14ac:dyDescent="0.15">
      <c r="A8" s="7">
        <v>4</v>
      </c>
      <c r="B8" s="10">
        <v>71</v>
      </c>
      <c r="C8" s="10">
        <v>94</v>
      </c>
      <c r="D8" s="10">
        <f>SUM(B8:C8)</f>
        <v>165</v>
      </c>
      <c r="E8" s="3"/>
      <c r="F8" s="7">
        <v>34</v>
      </c>
      <c r="G8" s="10">
        <v>104</v>
      </c>
      <c r="H8" s="10">
        <v>96</v>
      </c>
      <c r="I8" s="10">
        <f>SUM(G8:H8)</f>
        <v>200</v>
      </c>
      <c r="J8" s="3"/>
      <c r="K8" s="7">
        <v>64</v>
      </c>
      <c r="L8" s="10">
        <v>172</v>
      </c>
      <c r="M8" s="10">
        <v>226</v>
      </c>
      <c r="N8" s="10">
        <f>SUM(L8:M8)</f>
        <v>398</v>
      </c>
      <c r="O8" s="3"/>
      <c r="P8" s="7">
        <v>94</v>
      </c>
      <c r="Q8" s="10">
        <v>17</v>
      </c>
      <c r="R8" s="10">
        <v>46</v>
      </c>
      <c r="S8" s="10">
        <f>SUM(Q8:R8)</f>
        <v>63</v>
      </c>
      <c r="U8" s="17" t="s">
        <v>3</v>
      </c>
      <c r="V8" s="12">
        <f>SUM(V4:V7)</f>
        <v>12677</v>
      </c>
      <c r="W8" s="12">
        <f>SUM(W4:W7)</f>
        <v>14450</v>
      </c>
      <c r="X8" s="12">
        <f>SUM(X4:X7)</f>
        <v>27127</v>
      </c>
      <c r="Z8" s="4" t="s">
        <v>7</v>
      </c>
      <c r="AA8" s="10">
        <v>1259</v>
      </c>
      <c r="AB8" s="10">
        <v>2196</v>
      </c>
      <c r="AC8" s="10">
        <f>SUM(AA8:AB8)</f>
        <v>3455</v>
      </c>
    </row>
    <row r="9" spans="1:29" ht="15" customHeight="1" x14ac:dyDescent="0.15">
      <c r="A9" s="7"/>
      <c r="B9" s="11">
        <f>SUM(B4:B8)</f>
        <v>368</v>
      </c>
      <c r="C9" s="11">
        <f>SUM(C4:C8)</f>
        <v>374</v>
      </c>
      <c r="D9" s="11">
        <f>SUM(D4:D8)</f>
        <v>742</v>
      </c>
      <c r="E9" s="3"/>
      <c r="F9" s="7"/>
      <c r="G9" s="11">
        <f>SUM(G4:G8)</f>
        <v>565</v>
      </c>
      <c r="H9" s="11">
        <f>SUM(H4:H8)</f>
        <v>516</v>
      </c>
      <c r="I9" s="11">
        <f>SUM(I4:I8)</f>
        <v>1081</v>
      </c>
      <c r="J9" s="3"/>
      <c r="K9" s="7"/>
      <c r="L9" s="12">
        <f>SUM(L4:L8)</f>
        <v>731</v>
      </c>
      <c r="M9" s="12">
        <f>SUM(M4:M8)</f>
        <v>893</v>
      </c>
      <c r="N9" s="12">
        <f>SUM(N4:N8)</f>
        <v>1624</v>
      </c>
      <c r="O9" s="3"/>
      <c r="P9" s="7"/>
      <c r="Q9" s="11">
        <f>SUM(Q4:Q8)</f>
        <v>119</v>
      </c>
      <c r="R9" s="11">
        <f>SUM(R4:R8)</f>
        <v>337</v>
      </c>
      <c r="S9" s="11">
        <f>SUM(S4:S8)</f>
        <v>456</v>
      </c>
      <c r="U9" s="4" t="s">
        <v>8</v>
      </c>
      <c r="V9" s="15">
        <f>SUM(G21,G27,G33,G39,L9)</f>
        <v>4338</v>
      </c>
      <c r="W9" s="15">
        <f>SUM(H21,H27,H33,H39,M9)</f>
        <v>4305</v>
      </c>
      <c r="X9" s="18">
        <f t="shared" ref="X9:X20" si="0">SUM(V9:W9)</f>
        <v>8643</v>
      </c>
      <c r="Z9" s="9" t="s">
        <v>24</v>
      </c>
      <c r="AA9" s="11">
        <f>SUM(AA5:AA8)</f>
        <v>7474</v>
      </c>
      <c r="AB9" s="11">
        <f>SUM(AB5:AB8)</f>
        <v>8707</v>
      </c>
      <c r="AC9" s="11">
        <f>SUM(AC5:AC8)</f>
        <v>16181</v>
      </c>
    </row>
    <row r="10" spans="1:29" ht="15" customHeight="1" x14ac:dyDescent="0.15">
      <c r="A10" s="7">
        <v>5</v>
      </c>
      <c r="B10" s="10">
        <v>72</v>
      </c>
      <c r="C10" s="10">
        <v>87</v>
      </c>
      <c r="D10" s="10">
        <f>SUM(B10:C10)</f>
        <v>159</v>
      </c>
      <c r="E10" s="3"/>
      <c r="F10" s="7">
        <v>35</v>
      </c>
      <c r="G10" s="10">
        <v>101</v>
      </c>
      <c r="H10" s="10">
        <v>86</v>
      </c>
      <c r="I10" s="10">
        <f>SUM(G10:H10)</f>
        <v>187</v>
      </c>
      <c r="J10" s="3"/>
      <c r="K10" s="7">
        <v>65</v>
      </c>
      <c r="L10" s="10">
        <v>160</v>
      </c>
      <c r="M10" s="10">
        <v>230</v>
      </c>
      <c r="N10" s="10">
        <f>SUM(L10:M10)</f>
        <v>390</v>
      </c>
      <c r="O10" s="3"/>
      <c r="P10" s="7">
        <v>95</v>
      </c>
      <c r="Q10" s="10">
        <v>14</v>
      </c>
      <c r="R10" s="10">
        <v>28</v>
      </c>
      <c r="S10" s="10">
        <f>SUM(Q10:R10)</f>
        <v>42</v>
      </c>
      <c r="U10" s="4" t="s">
        <v>9</v>
      </c>
      <c r="V10" s="15">
        <f>SUM(G21,G27,G33,G39,L9,L15,L21,L27,L33,L39,Q9,Q15,Q21,Q27,Q33,Q39)</f>
        <v>8444</v>
      </c>
      <c r="W10" s="15">
        <f>SUM(H21,H27,H33,H39,M9,M15,M21,M27,M33,M39,R9,R15,R21,R27,R33,R39)</f>
        <v>10430</v>
      </c>
      <c r="X10" s="18">
        <f t="shared" si="0"/>
        <v>18874</v>
      </c>
      <c r="Z10" s="6" t="s">
        <v>28</v>
      </c>
    </row>
    <row r="11" spans="1:29" ht="15" customHeight="1" x14ac:dyDescent="0.15">
      <c r="A11" s="7">
        <v>6</v>
      </c>
      <c r="B11" s="10">
        <v>91</v>
      </c>
      <c r="C11" s="10">
        <v>91</v>
      </c>
      <c r="D11" s="10">
        <f>SUM(B11:C11)</f>
        <v>182</v>
      </c>
      <c r="E11" s="3"/>
      <c r="F11" s="7">
        <v>36</v>
      </c>
      <c r="G11" s="10">
        <v>111</v>
      </c>
      <c r="H11" s="10">
        <v>101</v>
      </c>
      <c r="I11" s="10">
        <f>SUM(G11:H11)</f>
        <v>212</v>
      </c>
      <c r="J11" s="3"/>
      <c r="K11" s="7">
        <v>66</v>
      </c>
      <c r="L11" s="10">
        <v>176</v>
      </c>
      <c r="M11" s="10">
        <v>229</v>
      </c>
      <c r="N11" s="10">
        <f>SUM(L11:M11)</f>
        <v>405</v>
      </c>
      <c r="O11" s="3"/>
      <c r="P11" s="7">
        <v>96</v>
      </c>
      <c r="Q11" s="10">
        <v>3</v>
      </c>
      <c r="R11" s="10">
        <v>20</v>
      </c>
      <c r="S11" s="10">
        <f>SUM(Q11:R11)</f>
        <v>23</v>
      </c>
      <c r="U11" s="4" t="s">
        <v>10</v>
      </c>
      <c r="V11" s="15">
        <f>SUM(,G33,G39,L9,L15,L21,L27,L33,L39,Q9,Q15,Q21,Q27,Q33,Q39)</f>
        <v>7139</v>
      </c>
      <c r="W11" s="15">
        <f>SUM(,H33,H39,M9,M15,M21,M27,M33,M39,R9,R15,R21,R27,R33,R39)</f>
        <v>9103</v>
      </c>
      <c r="X11" s="18">
        <f t="shared" si="0"/>
        <v>16242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80</v>
      </c>
      <c r="C12" s="10">
        <v>94</v>
      </c>
      <c r="D12" s="10">
        <f>SUM(B12:C12)</f>
        <v>174</v>
      </c>
      <c r="E12" s="3"/>
      <c r="F12" s="7">
        <v>37</v>
      </c>
      <c r="G12" s="10">
        <v>107</v>
      </c>
      <c r="H12" s="10">
        <v>111</v>
      </c>
      <c r="I12" s="10">
        <f>SUM(G12:H12)</f>
        <v>218</v>
      </c>
      <c r="J12" s="3"/>
      <c r="K12" s="7">
        <v>67</v>
      </c>
      <c r="L12" s="10">
        <v>170</v>
      </c>
      <c r="M12" s="10">
        <v>224</v>
      </c>
      <c r="N12" s="10">
        <f>SUM(L12:M12)</f>
        <v>394</v>
      </c>
      <c r="O12" s="3"/>
      <c r="P12" s="7">
        <v>97</v>
      </c>
      <c r="Q12" s="10">
        <v>9</v>
      </c>
      <c r="R12" s="10">
        <v>14</v>
      </c>
      <c r="S12" s="10">
        <f>SUM(Q12:R12)</f>
        <v>23</v>
      </c>
      <c r="U12" s="4" t="s">
        <v>11</v>
      </c>
      <c r="V12" s="15">
        <f>SUM(L9,L15,L21,L27,L33,L39,Q9,Q15,Q21,Q27,Q33,Q39)</f>
        <v>4837</v>
      </c>
      <c r="W12" s="15">
        <f>SUM(M9,M15,M21,M27,M33,M39,R9,R15,R21,R27,R33,R39)</f>
        <v>7018</v>
      </c>
      <c r="X12" s="18">
        <f t="shared" si="0"/>
        <v>11855</v>
      </c>
      <c r="Z12" s="4" t="s">
        <v>25</v>
      </c>
      <c r="AA12" s="10">
        <v>169</v>
      </c>
      <c r="AB12" s="10">
        <v>211</v>
      </c>
      <c r="AC12" s="10">
        <f>SUM(AA12:AB12)</f>
        <v>380</v>
      </c>
    </row>
    <row r="13" spans="1:29" ht="15" customHeight="1" x14ac:dyDescent="0.15">
      <c r="A13" s="7">
        <v>8</v>
      </c>
      <c r="B13" s="10">
        <v>83</v>
      </c>
      <c r="C13" s="10">
        <v>84</v>
      </c>
      <c r="D13" s="10">
        <f>SUM(B13:C13)</f>
        <v>167</v>
      </c>
      <c r="E13" s="3"/>
      <c r="F13" s="7">
        <v>38</v>
      </c>
      <c r="G13" s="10">
        <v>93</v>
      </c>
      <c r="H13" s="10">
        <v>113</v>
      </c>
      <c r="I13" s="10">
        <f>SUM(G13:H13)</f>
        <v>206</v>
      </c>
      <c r="J13" s="3"/>
      <c r="K13" s="7">
        <v>68</v>
      </c>
      <c r="L13" s="10">
        <v>175</v>
      </c>
      <c r="M13" s="10">
        <v>217</v>
      </c>
      <c r="N13" s="10">
        <f>SUM(L13:M13)</f>
        <v>392</v>
      </c>
      <c r="O13" s="3"/>
      <c r="P13" s="7">
        <v>98</v>
      </c>
      <c r="Q13" s="10">
        <v>2</v>
      </c>
      <c r="R13" s="10">
        <v>10</v>
      </c>
      <c r="S13" s="10">
        <f>SUM(Q13:R13)</f>
        <v>12</v>
      </c>
      <c r="U13" s="9" t="s">
        <v>12</v>
      </c>
      <c r="V13" s="12">
        <f>SUM(L15,L21,L27,L33,L39,Q9,Q15,Q21,Q27,Q33,Q39)</f>
        <v>4106</v>
      </c>
      <c r="W13" s="12">
        <f>SUM(M15,M21,M27,M33,M39,R9,R15,R21,R27,R33,R39)</f>
        <v>6125</v>
      </c>
      <c r="X13" s="12">
        <f t="shared" si="0"/>
        <v>10231</v>
      </c>
      <c r="Z13" s="26" t="s">
        <v>26</v>
      </c>
      <c r="AA13" s="10">
        <v>931</v>
      </c>
      <c r="AB13" s="10">
        <v>939</v>
      </c>
      <c r="AC13" s="10">
        <f>SUM(AA13:AB13)</f>
        <v>1870</v>
      </c>
    </row>
    <row r="14" spans="1:29" ht="15" customHeight="1" x14ac:dyDescent="0.15">
      <c r="A14" s="7">
        <v>9</v>
      </c>
      <c r="B14" s="10">
        <v>114</v>
      </c>
      <c r="C14" s="10">
        <v>83</v>
      </c>
      <c r="D14" s="10">
        <f>SUM(B14:C14)</f>
        <v>197</v>
      </c>
      <c r="E14" s="3"/>
      <c r="F14" s="7">
        <v>39</v>
      </c>
      <c r="G14" s="10">
        <v>106</v>
      </c>
      <c r="H14" s="10">
        <v>129</v>
      </c>
      <c r="I14" s="10">
        <f>SUM(G14:H14)</f>
        <v>235</v>
      </c>
      <c r="J14" s="3"/>
      <c r="K14" s="7">
        <v>69</v>
      </c>
      <c r="L14" s="10">
        <v>239</v>
      </c>
      <c r="M14" s="10">
        <v>270</v>
      </c>
      <c r="N14" s="10">
        <f>SUM(L14:M14)</f>
        <v>509</v>
      </c>
      <c r="O14" s="3"/>
      <c r="P14" s="7">
        <v>99</v>
      </c>
      <c r="Q14" s="10">
        <v>3</v>
      </c>
      <c r="R14" s="10">
        <v>12</v>
      </c>
      <c r="S14" s="10">
        <f>SUM(Q14:R14)</f>
        <v>15</v>
      </c>
      <c r="U14" s="4" t="s">
        <v>13</v>
      </c>
      <c r="V14" s="15">
        <f>SUM(L21,L27,L33,L39,Q9,Q15,Q21,Q27,Q33,Q39)</f>
        <v>3186</v>
      </c>
      <c r="W14" s="15">
        <f>SUM(M21,M27,M33,M39,R9,R15,R21,R27,R33,R39)</f>
        <v>4955</v>
      </c>
      <c r="X14" s="18">
        <f t="shared" si="0"/>
        <v>8141</v>
      </c>
      <c r="Z14" s="4" t="s">
        <v>48</v>
      </c>
      <c r="AA14" s="10">
        <v>255</v>
      </c>
      <c r="AB14" s="10">
        <v>322</v>
      </c>
      <c r="AC14" s="10">
        <f>SUM(AA14:AB14)</f>
        <v>577</v>
      </c>
    </row>
    <row r="15" spans="1:29" ht="15" customHeight="1" x14ac:dyDescent="0.15">
      <c r="A15" s="7"/>
      <c r="B15" s="11">
        <f>SUM(B10:B14)</f>
        <v>440</v>
      </c>
      <c r="C15" s="11">
        <f>SUM(C10:C14)</f>
        <v>439</v>
      </c>
      <c r="D15" s="11">
        <f>SUM(D10:D14)</f>
        <v>879</v>
      </c>
      <c r="E15" s="3"/>
      <c r="F15" s="7"/>
      <c r="G15" s="11">
        <f>SUM(G10:G14)</f>
        <v>518</v>
      </c>
      <c r="H15" s="11">
        <f>SUM(H10:H14)</f>
        <v>540</v>
      </c>
      <c r="I15" s="11">
        <f>SUM(I10:I14)</f>
        <v>1058</v>
      </c>
      <c r="J15" s="3"/>
      <c r="K15" s="7"/>
      <c r="L15" s="11">
        <f>SUM(L10:L14)</f>
        <v>920</v>
      </c>
      <c r="M15" s="11">
        <f>SUM(M10:M14)</f>
        <v>1170</v>
      </c>
      <c r="N15" s="11">
        <f>SUM(N10:N14)</f>
        <v>2090</v>
      </c>
      <c r="O15" s="3"/>
      <c r="P15" s="7"/>
      <c r="Q15" s="11">
        <f>SUM(Q10:Q14)</f>
        <v>31</v>
      </c>
      <c r="R15" s="11">
        <f>SUM(R10:R14)</f>
        <v>84</v>
      </c>
      <c r="S15" s="11">
        <f>SUM(S10:S14)</f>
        <v>115</v>
      </c>
      <c r="U15" s="4" t="s">
        <v>14</v>
      </c>
      <c r="V15" s="15">
        <f>SUM(L27,L33,L39,Q9,Q15,Q21,Q27,Q33,Q39)</f>
        <v>2137</v>
      </c>
      <c r="W15" s="15">
        <f>SUM(M27,M33,M39,R9,R15,R21,R27,R33,R39)</f>
        <v>3589</v>
      </c>
      <c r="X15" s="18">
        <f t="shared" si="0"/>
        <v>5726</v>
      </c>
      <c r="Z15" s="4" t="s">
        <v>7</v>
      </c>
      <c r="AA15" s="10">
        <v>261</v>
      </c>
      <c r="AB15" s="10">
        <v>413</v>
      </c>
      <c r="AC15" s="10">
        <f>SUM(AA15:AB15)</f>
        <v>674</v>
      </c>
    </row>
    <row r="16" spans="1:29" ht="15" customHeight="1" x14ac:dyDescent="0.15">
      <c r="A16" s="7">
        <v>10</v>
      </c>
      <c r="B16" s="10">
        <v>93</v>
      </c>
      <c r="C16" s="10">
        <v>91</v>
      </c>
      <c r="D16" s="10">
        <f>SUM(B16:C16)</f>
        <v>184</v>
      </c>
      <c r="E16" s="3"/>
      <c r="F16" s="7">
        <v>40</v>
      </c>
      <c r="G16" s="10">
        <v>84</v>
      </c>
      <c r="H16" s="10">
        <v>78</v>
      </c>
      <c r="I16" s="10">
        <f>SUM(G16:H16)</f>
        <v>162</v>
      </c>
      <c r="J16" s="3"/>
      <c r="K16" s="7">
        <v>70</v>
      </c>
      <c r="L16" s="10">
        <v>181</v>
      </c>
      <c r="M16" s="10">
        <v>249</v>
      </c>
      <c r="N16" s="10">
        <f>SUM(L16:M16)</f>
        <v>430</v>
      </c>
      <c r="O16" s="3"/>
      <c r="P16" s="7">
        <v>100</v>
      </c>
      <c r="Q16" s="10">
        <v>0</v>
      </c>
      <c r="R16" s="10">
        <v>2</v>
      </c>
      <c r="S16" s="10">
        <f>SUM(Q16:R16)</f>
        <v>2</v>
      </c>
      <c r="U16" s="4" t="s">
        <v>15</v>
      </c>
      <c r="V16" s="15">
        <f>SUM(L33,L39,Q9,Q15,Q21,Q27,Q33,Q39)</f>
        <v>1116</v>
      </c>
      <c r="W16" s="15">
        <f>SUM(M33,M39,R9,R15,R21,R27,R33,R39)</f>
        <v>2199</v>
      </c>
      <c r="X16" s="18">
        <f t="shared" si="0"/>
        <v>3315</v>
      </c>
      <c r="Z16" s="9" t="s">
        <v>24</v>
      </c>
      <c r="AA16" s="11">
        <f>SUM(AA12:AA15)</f>
        <v>1616</v>
      </c>
      <c r="AB16" s="11">
        <f>SUM(AB12:AB15)</f>
        <v>1885</v>
      </c>
      <c r="AC16" s="11">
        <f>SUM(AC12:AC15)</f>
        <v>3501</v>
      </c>
    </row>
    <row r="17" spans="1:29" ht="15" customHeight="1" x14ac:dyDescent="0.15">
      <c r="A17" s="7">
        <v>11</v>
      </c>
      <c r="B17" s="10">
        <v>101</v>
      </c>
      <c r="C17" s="10">
        <v>89</v>
      </c>
      <c r="D17" s="10">
        <f>SUM(B17:C17)</f>
        <v>190</v>
      </c>
      <c r="E17" s="3"/>
      <c r="F17" s="7">
        <v>41</v>
      </c>
      <c r="G17" s="10">
        <v>95</v>
      </c>
      <c r="H17" s="10">
        <v>87</v>
      </c>
      <c r="I17" s="10">
        <f>SUM(G17:H17)</f>
        <v>182</v>
      </c>
      <c r="J17" s="3"/>
      <c r="K17" s="7">
        <v>71</v>
      </c>
      <c r="L17" s="10">
        <v>213</v>
      </c>
      <c r="M17" s="10">
        <v>281</v>
      </c>
      <c r="N17" s="10">
        <f>SUM(L17:M17)</f>
        <v>494</v>
      </c>
      <c r="O17" s="3"/>
      <c r="P17" s="7">
        <v>101</v>
      </c>
      <c r="Q17" s="10">
        <v>0</v>
      </c>
      <c r="R17" s="10">
        <v>3</v>
      </c>
      <c r="S17" s="10">
        <f>SUM(Q17:R17)</f>
        <v>3</v>
      </c>
      <c r="U17" s="4" t="s">
        <v>16</v>
      </c>
      <c r="V17" s="15">
        <f>SUM(L39,Q9,Q15,Q21,Q27,Q33,Q39)</f>
        <v>475</v>
      </c>
      <c r="W17" s="15">
        <f>SUM(M39,R9,R15,R21,R27,R33,R39)</f>
        <v>1078</v>
      </c>
      <c r="X17" s="18">
        <f t="shared" si="0"/>
        <v>1553</v>
      </c>
      <c r="Z17" s="6" t="s">
        <v>29</v>
      </c>
    </row>
    <row r="18" spans="1:29" ht="15" customHeight="1" x14ac:dyDescent="0.15">
      <c r="A18" s="7">
        <v>12</v>
      </c>
      <c r="B18" s="10">
        <v>127</v>
      </c>
      <c r="C18" s="10">
        <v>102</v>
      </c>
      <c r="D18" s="10">
        <f>SUM(B18:C18)</f>
        <v>229</v>
      </c>
      <c r="E18" s="3"/>
      <c r="F18" s="7">
        <v>42</v>
      </c>
      <c r="G18" s="10">
        <v>106</v>
      </c>
      <c r="H18" s="10">
        <v>130</v>
      </c>
      <c r="I18" s="10">
        <f>SUM(G18:H18)</f>
        <v>236</v>
      </c>
      <c r="J18" s="3"/>
      <c r="K18" s="7">
        <v>72</v>
      </c>
      <c r="L18" s="10">
        <v>208</v>
      </c>
      <c r="M18" s="10">
        <v>286</v>
      </c>
      <c r="N18" s="13">
        <f>SUM(L18:M18)</f>
        <v>494</v>
      </c>
      <c r="O18" s="3"/>
      <c r="P18" s="7">
        <v>102</v>
      </c>
      <c r="Q18" s="10">
        <v>0</v>
      </c>
      <c r="R18" s="10">
        <v>5</v>
      </c>
      <c r="S18" s="10">
        <f>SUM(Q18:R18)</f>
        <v>5</v>
      </c>
      <c r="U18" s="4" t="s">
        <v>17</v>
      </c>
      <c r="V18" s="15">
        <f>SUM(Q9,Q15,Q21,Q27,Q33,Q39)</f>
        <v>150</v>
      </c>
      <c r="W18" s="15">
        <f>SUM(R9,R15,R21,R27,R33,R39)</f>
        <v>435</v>
      </c>
      <c r="X18" s="18">
        <f t="shared" si="0"/>
        <v>585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133</v>
      </c>
      <c r="C19" s="10">
        <v>89</v>
      </c>
      <c r="D19" s="10">
        <f>SUM(B19:C19)</f>
        <v>222</v>
      </c>
      <c r="E19" s="3"/>
      <c r="F19" s="7">
        <v>43</v>
      </c>
      <c r="G19" s="10">
        <v>117</v>
      </c>
      <c r="H19" s="10">
        <v>131</v>
      </c>
      <c r="I19" s="10">
        <f>SUM(G19:H19)</f>
        <v>248</v>
      </c>
      <c r="J19" s="3"/>
      <c r="K19" s="7">
        <v>73</v>
      </c>
      <c r="L19" s="10">
        <v>227</v>
      </c>
      <c r="M19" s="10">
        <v>271</v>
      </c>
      <c r="N19" s="10">
        <f>SUM(L19:M19)</f>
        <v>498</v>
      </c>
      <c r="O19" s="3"/>
      <c r="P19" s="7">
        <v>103</v>
      </c>
      <c r="Q19" s="10">
        <v>0</v>
      </c>
      <c r="R19" s="10">
        <v>1</v>
      </c>
      <c r="S19" s="10">
        <f>SUM(Q19:R19)</f>
        <v>1</v>
      </c>
      <c r="U19" s="4" t="s">
        <v>18</v>
      </c>
      <c r="V19" s="15">
        <f>SUM(Q15,Q21,Q27,Q33,Q39)</f>
        <v>31</v>
      </c>
      <c r="W19" s="15">
        <f>SUM(R15,R21,R27,R33,R39)</f>
        <v>98</v>
      </c>
      <c r="X19" s="18">
        <f t="shared" si="0"/>
        <v>129</v>
      </c>
      <c r="Z19" s="4" t="s">
        <v>25</v>
      </c>
      <c r="AA19" s="10">
        <v>248</v>
      </c>
      <c r="AB19" s="10">
        <v>250</v>
      </c>
      <c r="AC19" s="10">
        <f>SUM(AA19:AB19)</f>
        <v>498</v>
      </c>
    </row>
    <row r="20" spans="1:29" ht="15" customHeight="1" x14ac:dyDescent="0.15">
      <c r="A20" s="7">
        <v>14</v>
      </c>
      <c r="B20" s="10">
        <v>105</v>
      </c>
      <c r="C20" s="10">
        <v>113</v>
      </c>
      <c r="D20" s="10">
        <f>SUM(B20:C20)</f>
        <v>218</v>
      </c>
      <c r="E20" s="3"/>
      <c r="F20" s="7">
        <v>44</v>
      </c>
      <c r="G20" s="10">
        <v>125</v>
      </c>
      <c r="H20" s="10">
        <v>104</v>
      </c>
      <c r="I20" s="10">
        <f>SUM(G20:H20)</f>
        <v>229</v>
      </c>
      <c r="J20" s="3"/>
      <c r="K20" s="7">
        <v>74</v>
      </c>
      <c r="L20" s="10">
        <v>220</v>
      </c>
      <c r="M20" s="10">
        <v>279</v>
      </c>
      <c r="N20" s="10">
        <f>SUM(L20:M20)</f>
        <v>499</v>
      </c>
      <c r="O20" s="3"/>
      <c r="P20" s="7">
        <v>104</v>
      </c>
      <c r="Q20" s="10">
        <v>0</v>
      </c>
      <c r="R20" s="10">
        <v>1</v>
      </c>
      <c r="S20" s="10">
        <f>SUM(Q20:R20)</f>
        <v>1</v>
      </c>
      <c r="U20" s="4" t="s">
        <v>19</v>
      </c>
      <c r="V20" s="15">
        <f>SUM(Q21,Q27,Q33,Q39)</f>
        <v>0</v>
      </c>
      <c r="W20" s="15">
        <f>SUM(R21,R27,R33,R39)</f>
        <v>14</v>
      </c>
      <c r="X20" s="18">
        <f t="shared" si="0"/>
        <v>14</v>
      </c>
      <c r="Z20" s="26" t="s">
        <v>26</v>
      </c>
      <c r="AA20" s="10">
        <v>1330</v>
      </c>
      <c r="AB20" s="10">
        <v>1210</v>
      </c>
      <c r="AC20" s="10">
        <f>SUM(AA20:AB20)</f>
        <v>2540</v>
      </c>
    </row>
    <row r="21" spans="1:29" ht="15" customHeight="1" x14ac:dyDescent="0.15">
      <c r="A21" s="7"/>
      <c r="B21" s="11">
        <f>SUM(B16:B20)</f>
        <v>559</v>
      </c>
      <c r="C21" s="11">
        <f>SUM(C16:C20)</f>
        <v>484</v>
      </c>
      <c r="D21" s="11">
        <f>SUM(D16:D20)</f>
        <v>1043</v>
      </c>
      <c r="E21" s="3"/>
      <c r="F21" s="7"/>
      <c r="G21" s="11">
        <f>SUM(G16:G20)</f>
        <v>527</v>
      </c>
      <c r="H21" s="11">
        <f>SUM(H16:H20)</f>
        <v>530</v>
      </c>
      <c r="I21" s="11">
        <f>SUM(I16:I20)</f>
        <v>1057</v>
      </c>
      <c r="J21" s="3"/>
      <c r="K21" s="7"/>
      <c r="L21" s="12">
        <f>SUM(L16:L20)</f>
        <v>1049</v>
      </c>
      <c r="M21" s="12">
        <f>SUM(M16:M20)</f>
        <v>1366</v>
      </c>
      <c r="N21" s="12">
        <f>SUM(N16:N20)</f>
        <v>2415</v>
      </c>
      <c r="O21" s="24"/>
      <c r="P21" s="7"/>
      <c r="Q21" s="11">
        <f>SUM(Q16:Q20)</f>
        <v>0</v>
      </c>
      <c r="R21" s="11">
        <f>SUM(R16:R20)</f>
        <v>12</v>
      </c>
      <c r="S21" s="11">
        <f>SUM(S16:S20)</f>
        <v>12</v>
      </c>
      <c r="Z21" s="4" t="s">
        <v>48</v>
      </c>
      <c r="AA21" s="10">
        <v>311</v>
      </c>
      <c r="AB21" s="10">
        <v>400</v>
      </c>
      <c r="AC21" s="10">
        <f>SUM(AA21:AB21)</f>
        <v>711</v>
      </c>
    </row>
    <row r="22" spans="1:29" ht="15" customHeight="1" x14ac:dyDescent="0.15">
      <c r="A22" s="7">
        <v>15</v>
      </c>
      <c r="B22" s="10">
        <v>127</v>
      </c>
      <c r="C22" s="10">
        <v>107</v>
      </c>
      <c r="D22" s="10">
        <f>SUM(B22:C22)</f>
        <v>234</v>
      </c>
      <c r="E22" s="3"/>
      <c r="F22" s="7">
        <v>45</v>
      </c>
      <c r="G22" s="10">
        <v>141</v>
      </c>
      <c r="H22" s="10">
        <v>163</v>
      </c>
      <c r="I22" s="10">
        <f>SUM(G22:H22)</f>
        <v>304</v>
      </c>
      <c r="J22" s="3"/>
      <c r="K22" s="7">
        <v>75</v>
      </c>
      <c r="L22" s="10">
        <v>219</v>
      </c>
      <c r="M22" s="10">
        <v>311</v>
      </c>
      <c r="N22" s="10">
        <f>SUM(L22:M22)</f>
        <v>530</v>
      </c>
      <c r="O22" s="3"/>
      <c r="P22" s="7">
        <v>105</v>
      </c>
      <c r="Q22" s="10">
        <v>0</v>
      </c>
      <c r="R22" s="10">
        <v>0</v>
      </c>
      <c r="S22" s="10">
        <f>SUM(Q22:R22)</f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370</v>
      </c>
      <c r="AB22" s="10">
        <v>583</v>
      </c>
      <c r="AC22" s="10">
        <f>SUM(AA22:AB22)</f>
        <v>953</v>
      </c>
    </row>
    <row r="23" spans="1:29" ht="15" customHeight="1" x14ac:dyDescent="0.15">
      <c r="A23" s="7">
        <v>16</v>
      </c>
      <c r="B23" s="10">
        <v>133</v>
      </c>
      <c r="C23" s="10">
        <v>103</v>
      </c>
      <c r="D23" s="10">
        <f>SUM(B23:C23)</f>
        <v>236</v>
      </c>
      <c r="E23" s="3"/>
      <c r="F23" s="7">
        <v>46</v>
      </c>
      <c r="G23" s="10">
        <v>141</v>
      </c>
      <c r="H23" s="10">
        <v>136</v>
      </c>
      <c r="I23" s="10">
        <f>SUM(G23:H23)</f>
        <v>277</v>
      </c>
      <c r="J23" s="3"/>
      <c r="K23" s="7">
        <v>76</v>
      </c>
      <c r="L23" s="10">
        <v>217</v>
      </c>
      <c r="M23" s="10">
        <v>293</v>
      </c>
      <c r="N23" s="10">
        <f>SUM(L23:M23)</f>
        <v>510</v>
      </c>
      <c r="O23" s="3"/>
      <c r="P23" s="7">
        <v>106</v>
      </c>
      <c r="Q23" s="10">
        <v>0</v>
      </c>
      <c r="R23" s="10">
        <v>1</v>
      </c>
      <c r="S23" s="10">
        <f>SUM(Q23:R23)</f>
        <v>1</v>
      </c>
      <c r="U23" s="4" t="s">
        <v>4</v>
      </c>
      <c r="V23" s="19">
        <f>V4/$V$8*100</f>
        <v>10.783308353711446</v>
      </c>
      <c r="W23" s="19">
        <f>W4/$W$8*100</f>
        <v>8.9757785467128031</v>
      </c>
      <c r="X23" s="19">
        <f>X4/$X$8*100</f>
        <v>9.8204740664282824</v>
      </c>
      <c r="Z23" s="9" t="s">
        <v>24</v>
      </c>
      <c r="AA23" s="11">
        <f>SUM(AA19:AA22)</f>
        <v>2259</v>
      </c>
      <c r="AB23" s="11">
        <f>SUM(AB19:AB22)</f>
        <v>2443</v>
      </c>
      <c r="AC23" s="11">
        <f>SUM(AC19:AC22)</f>
        <v>4702</v>
      </c>
    </row>
    <row r="24" spans="1:29" ht="15" customHeight="1" x14ac:dyDescent="0.15">
      <c r="A24" s="7">
        <v>17</v>
      </c>
      <c r="B24" s="10">
        <v>140</v>
      </c>
      <c r="C24" s="10">
        <v>117</v>
      </c>
      <c r="D24" s="10">
        <f>SUM(B24:C24)</f>
        <v>257</v>
      </c>
      <c r="E24" s="3"/>
      <c r="F24" s="7">
        <v>47</v>
      </c>
      <c r="G24" s="10">
        <v>172</v>
      </c>
      <c r="H24" s="10">
        <v>170</v>
      </c>
      <c r="I24" s="10">
        <f>SUM(G24:H24)</f>
        <v>342</v>
      </c>
      <c r="J24" s="3"/>
      <c r="K24" s="7">
        <v>77</v>
      </c>
      <c r="L24" s="10">
        <v>220</v>
      </c>
      <c r="M24" s="10">
        <v>282</v>
      </c>
      <c r="N24" s="10">
        <f>SUM(L24:M24)</f>
        <v>502</v>
      </c>
      <c r="O24" s="3"/>
      <c r="P24" s="7">
        <v>107</v>
      </c>
      <c r="Q24" s="10">
        <v>0</v>
      </c>
      <c r="R24" s="10">
        <v>0</v>
      </c>
      <c r="S24" s="10">
        <f>SUM(Q24:R24)</f>
        <v>0</v>
      </c>
      <c r="U24" s="4" t="s">
        <v>5</v>
      </c>
      <c r="V24" s="19">
        <f>V5/$V$8*100</f>
        <v>56.827325076910938</v>
      </c>
      <c r="W24" s="19">
        <f>W5/$W$8*100</f>
        <v>48.636678200692039</v>
      </c>
      <c r="X24" s="19">
        <f>X5/$X$8*100</f>
        <v>52.464334426954693</v>
      </c>
      <c r="Z24" s="6" t="s">
        <v>30</v>
      </c>
    </row>
    <row r="25" spans="1:29" ht="15" customHeight="1" x14ac:dyDescent="0.15">
      <c r="A25" s="7">
        <v>18</v>
      </c>
      <c r="B25" s="10">
        <v>149</v>
      </c>
      <c r="C25" s="10">
        <v>128</v>
      </c>
      <c r="D25" s="10">
        <f>SUM(B25:C25)</f>
        <v>277</v>
      </c>
      <c r="E25" s="3"/>
      <c r="F25" s="7">
        <v>48</v>
      </c>
      <c r="G25" s="10">
        <v>159</v>
      </c>
      <c r="H25" s="10">
        <v>174</v>
      </c>
      <c r="I25" s="10">
        <f>SUM(G25:H25)</f>
        <v>333</v>
      </c>
      <c r="J25" s="3"/>
      <c r="K25" s="7">
        <v>78</v>
      </c>
      <c r="L25" s="10">
        <v>189</v>
      </c>
      <c r="M25" s="10">
        <v>254</v>
      </c>
      <c r="N25" s="10">
        <f>SUM(L25:M25)</f>
        <v>443</v>
      </c>
      <c r="O25" s="3"/>
      <c r="P25" s="7">
        <v>108</v>
      </c>
      <c r="Q25" s="10">
        <v>0</v>
      </c>
      <c r="R25" s="10">
        <v>1</v>
      </c>
      <c r="S25" s="10">
        <f>SUM(Q25:R25)</f>
        <v>1</v>
      </c>
      <c r="U25" s="8" t="s">
        <v>6</v>
      </c>
      <c r="V25" s="19">
        <f>V6/$V$8*100</f>
        <v>15.532065946201785</v>
      </c>
      <c r="W25" s="19">
        <f>W6/$W$8*100</f>
        <v>17.550173010380625</v>
      </c>
      <c r="X25" s="19">
        <f>X6/$X$8*100</f>
        <v>16.6070704464187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108</v>
      </c>
      <c r="C26" s="10">
        <v>137</v>
      </c>
      <c r="D26" s="10">
        <f>SUM(B26:C26)</f>
        <v>245</v>
      </c>
      <c r="E26" s="3"/>
      <c r="F26" s="7">
        <v>49</v>
      </c>
      <c r="G26" s="10">
        <v>165</v>
      </c>
      <c r="H26" s="10">
        <v>154</v>
      </c>
      <c r="I26" s="10">
        <f>SUM(G26:H26)</f>
        <v>319</v>
      </c>
      <c r="J26" s="3"/>
      <c r="K26" s="7">
        <v>79</v>
      </c>
      <c r="L26" s="10">
        <v>176</v>
      </c>
      <c r="M26" s="10">
        <v>250</v>
      </c>
      <c r="N26" s="10">
        <f>SUM(L26:M26)</f>
        <v>426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16.857300623175831</v>
      </c>
      <c r="W26" s="19">
        <f>W7/$W$8*100</f>
        <v>24.837370242214533</v>
      </c>
      <c r="X26" s="19">
        <f>X7/$X$8*100</f>
        <v>21.108121060198325</v>
      </c>
      <c r="Z26" s="4" t="s">
        <v>25</v>
      </c>
      <c r="AA26" s="10">
        <v>140</v>
      </c>
      <c r="AB26" s="10">
        <v>118</v>
      </c>
      <c r="AC26" s="10">
        <f>SUM(AA26:AB26)</f>
        <v>258</v>
      </c>
    </row>
    <row r="27" spans="1:29" ht="15" customHeight="1" x14ac:dyDescent="0.15">
      <c r="A27" s="7"/>
      <c r="B27" s="11">
        <f>SUM(B22:B26)</f>
        <v>657</v>
      </c>
      <c r="C27" s="11">
        <f>SUM(C22:C26)</f>
        <v>592</v>
      </c>
      <c r="D27" s="11">
        <f>SUM(D22:D26)</f>
        <v>1249</v>
      </c>
      <c r="E27" s="3"/>
      <c r="F27" s="7"/>
      <c r="G27" s="11">
        <f>SUM(G22:G26)</f>
        <v>778</v>
      </c>
      <c r="H27" s="11">
        <f>SUM(H22:H26)</f>
        <v>797</v>
      </c>
      <c r="I27" s="11">
        <f>SUM(I22:I26)</f>
        <v>1575</v>
      </c>
      <c r="J27" s="3"/>
      <c r="K27" s="7"/>
      <c r="L27" s="11">
        <f>SUM(L22:L26)</f>
        <v>1021</v>
      </c>
      <c r="M27" s="11">
        <f>SUM(M22:M26)</f>
        <v>1390</v>
      </c>
      <c r="N27" s="11">
        <f>SUM(N22:N26)</f>
        <v>2411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745</v>
      </c>
      <c r="AB27" s="10">
        <v>671</v>
      </c>
      <c r="AC27" s="10">
        <f>SUM(AA27:AB27)</f>
        <v>1416</v>
      </c>
    </row>
    <row r="28" spans="1:29" ht="15" customHeight="1" x14ac:dyDescent="0.15">
      <c r="A28" s="7">
        <v>20</v>
      </c>
      <c r="B28" s="10">
        <v>99</v>
      </c>
      <c r="C28" s="10">
        <v>128</v>
      </c>
      <c r="D28" s="10">
        <f>SUM(B28:C28)</f>
        <v>227</v>
      </c>
      <c r="E28" s="3"/>
      <c r="F28" s="7">
        <v>50</v>
      </c>
      <c r="G28" s="10">
        <v>183</v>
      </c>
      <c r="H28" s="10">
        <v>180</v>
      </c>
      <c r="I28" s="10">
        <f>SUM(G28:H28)</f>
        <v>363</v>
      </c>
      <c r="J28" s="3"/>
      <c r="K28" s="7">
        <v>80</v>
      </c>
      <c r="L28" s="10">
        <v>153</v>
      </c>
      <c r="M28" s="10">
        <v>253</v>
      </c>
      <c r="N28" s="10">
        <f>SUM(L28:M28)</f>
        <v>406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34.219452551865579</v>
      </c>
      <c r="W28" s="19">
        <f t="shared" ref="W28:W39" si="2">W9/$W$8*100</f>
        <v>29.792387543252595</v>
      </c>
      <c r="X28" s="19">
        <f t="shared" ref="X28:X39" si="3">X9/$X$8*100</f>
        <v>31.861245253806171</v>
      </c>
      <c r="Z28" s="4" t="s">
        <v>48</v>
      </c>
      <c r="AA28" s="10">
        <v>196</v>
      </c>
      <c r="AB28" s="10">
        <v>229</v>
      </c>
      <c r="AC28" s="10">
        <f>SUM(AA28:AB28)</f>
        <v>425</v>
      </c>
    </row>
    <row r="29" spans="1:29" ht="15" customHeight="1" x14ac:dyDescent="0.15">
      <c r="A29" s="7">
        <v>21</v>
      </c>
      <c r="B29" s="10">
        <v>109</v>
      </c>
      <c r="C29" s="10">
        <v>127</v>
      </c>
      <c r="D29" s="10">
        <f>SUM(B29:C29)</f>
        <v>236</v>
      </c>
      <c r="E29" s="3"/>
      <c r="F29" s="7">
        <v>51</v>
      </c>
      <c r="G29" s="10">
        <v>179</v>
      </c>
      <c r="H29" s="10">
        <v>187</v>
      </c>
      <c r="I29" s="10">
        <f>SUM(G29:H29)</f>
        <v>366</v>
      </c>
      <c r="J29" s="3"/>
      <c r="K29" s="7">
        <v>81</v>
      </c>
      <c r="L29" s="10">
        <v>170</v>
      </c>
      <c r="M29" s="10">
        <v>278</v>
      </c>
      <c r="N29" s="10">
        <f>SUM(L29:M29)</f>
        <v>448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66.608819121243201</v>
      </c>
      <c r="W29" s="19">
        <f t="shared" si="2"/>
        <v>72.179930795847753</v>
      </c>
      <c r="X29" s="19">
        <f t="shared" si="3"/>
        <v>69.576436760423206</v>
      </c>
      <c r="Z29" s="4" t="s">
        <v>7</v>
      </c>
      <c r="AA29" s="10">
        <v>247</v>
      </c>
      <c r="AB29" s="10">
        <v>397</v>
      </c>
      <c r="AC29" s="10">
        <f>SUM(AA29:AB29)</f>
        <v>644</v>
      </c>
    </row>
    <row r="30" spans="1:29" ht="15" customHeight="1" x14ac:dyDescent="0.15">
      <c r="A30" s="7">
        <v>22</v>
      </c>
      <c r="B30" s="10">
        <v>133</v>
      </c>
      <c r="C30" s="10">
        <v>107</v>
      </c>
      <c r="D30" s="10">
        <f>SUM(B30:C30)</f>
        <v>240</v>
      </c>
      <c r="E30" s="3"/>
      <c r="F30" s="7">
        <v>52</v>
      </c>
      <c r="G30" s="10">
        <v>203</v>
      </c>
      <c r="H30" s="10">
        <v>170</v>
      </c>
      <c r="I30" s="10">
        <f>SUM(G30:H30)</f>
        <v>373</v>
      </c>
      <c r="J30" s="3"/>
      <c r="K30" s="7">
        <v>82</v>
      </c>
      <c r="L30" s="10">
        <v>125</v>
      </c>
      <c r="M30" s="10">
        <v>209</v>
      </c>
      <c r="N30" s="10">
        <f>SUM(L30:M30)</f>
        <v>334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56.314585469748366</v>
      </c>
      <c r="W30" s="19">
        <f t="shared" si="2"/>
        <v>62.996539792387537</v>
      </c>
      <c r="X30" s="19">
        <f t="shared" si="3"/>
        <v>59.873926346444506</v>
      </c>
      <c r="Z30" s="9" t="s">
        <v>24</v>
      </c>
      <c r="AA30" s="11">
        <f>SUM(AA26:AA29)</f>
        <v>1328</v>
      </c>
      <c r="AB30" s="11">
        <f>SUM(AB26:AB29)</f>
        <v>1415</v>
      </c>
      <c r="AC30" s="11">
        <f>SUM(AC26:AC29)</f>
        <v>2743</v>
      </c>
    </row>
    <row r="31" spans="1:29" ht="15" customHeight="1" x14ac:dyDescent="0.15">
      <c r="A31" s="7">
        <v>23</v>
      </c>
      <c r="B31" s="10">
        <v>109</v>
      </c>
      <c r="C31" s="10">
        <v>120</v>
      </c>
      <c r="D31" s="10">
        <f>SUM(B31:C31)</f>
        <v>229</v>
      </c>
      <c r="E31" s="3"/>
      <c r="F31" s="7">
        <v>53</v>
      </c>
      <c r="G31" s="10">
        <v>223</v>
      </c>
      <c r="H31" s="10">
        <v>184</v>
      </c>
      <c r="I31" s="10">
        <f>SUM(G31:H31)</f>
        <v>407</v>
      </c>
      <c r="J31" s="3"/>
      <c r="K31" s="7">
        <v>83</v>
      </c>
      <c r="L31" s="10">
        <v>99</v>
      </c>
      <c r="M31" s="10">
        <v>201</v>
      </c>
      <c r="N31" s="10">
        <f>SUM(L31:M31)</f>
        <v>300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38.155715074544446</v>
      </c>
      <c r="W31" s="19">
        <f t="shared" si="2"/>
        <v>48.567474048442904</v>
      </c>
      <c r="X31" s="19">
        <f t="shared" si="3"/>
        <v>43.701846868433663</v>
      </c>
      <c r="Z31" s="6"/>
      <c r="AA31" s="28"/>
      <c r="AB31" s="31"/>
      <c r="AC31" s="31"/>
    </row>
    <row r="32" spans="1:29" ht="15" customHeight="1" x14ac:dyDescent="0.15">
      <c r="A32" s="7">
        <v>24</v>
      </c>
      <c r="B32" s="10">
        <v>95</v>
      </c>
      <c r="C32" s="10">
        <v>89</v>
      </c>
      <c r="D32" s="10">
        <f>SUM(B32:C32)</f>
        <v>184</v>
      </c>
      <c r="E32" s="3"/>
      <c r="F32" s="7">
        <v>54</v>
      </c>
      <c r="G32" s="10">
        <v>224</v>
      </c>
      <c r="H32" s="10">
        <v>215</v>
      </c>
      <c r="I32" s="10">
        <f>SUM(G32:H32)</f>
        <v>439</v>
      </c>
      <c r="J32" s="3"/>
      <c r="K32" s="7">
        <v>84</v>
      </c>
      <c r="L32" s="10">
        <v>94</v>
      </c>
      <c r="M32" s="10">
        <v>180</v>
      </c>
      <c r="N32" s="10">
        <f>SUM(L32:M32)</f>
        <v>274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32.389366569377614</v>
      </c>
      <c r="W32" s="20">
        <f t="shared" si="2"/>
        <v>42.387543252595158</v>
      </c>
      <c r="X32" s="20">
        <f t="shared" si="3"/>
        <v>37.715191506617025</v>
      </c>
      <c r="Z32" s="6"/>
      <c r="AA32" s="35"/>
      <c r="AB32" s="31"/>
      <c r="AC32" s="31"/>
    </row>
    <row r="33" spans="1:29" ht="15" customHeight="1" x14ac:dyDescent="0.15">
      <c r="A33" s="7"/>
      <c r="B33" s="11">
        <f>SUM(B28:B32)</f>
        <v>545</v>
      </c>
      <c r="C33" s="11">
        <f>SUM(C28:C32)</f>
        <v>571</v>
      </c>
      <c r="D33" s="11">
        <f>SUM(D28:D32)</f>
        <v>1116</v>
      </c>
      <c r="E33" s="3"/>
      <c r="F33" s="7"/>
      <c r="G33" s="11">
        <f>SUM(G28:G32)</f>
        <v>1012</v>
      </c>
      <c r="H33" s="11">
        <f>SUM(H28:H32)</f>
        <v>936</v>
      </c>
      <c r="I33" s="11">
        <f>SUM(I28:I32)</f>
        <v>1948</v>
      </c>
      <c r="J33" s="3"/>
      <c r="K33" s="7"/>
      <c r="L33" s="11">
        <f>SUM(L28:L32)</f>
        <v>641</v>
      </c>
      <c r="M33" s="11">
        <f>SUM(M28:M32)</f>
        <v>1121</v>
      </c>
      <c r="N33" s="11">
        <f>SUM(N28:N32)</f>
        <v>1762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25.132129052614971</v>
      </c>
      <c r="W33" s="19">
        <f t="shared" si="2"/>
        <v>34.290657439446363</v>
      </c>
      <c r="X33" s="19">
        <f t="shared" si="3"/>
        <v>30.010690456003243</v>
      </c>
      <c r="Z33" s="6" t="s">
        <v>3</v>
      </c>
    </row>
    <row r="34" spans="1:29" ht="15" customHeight="1" x14ac:dyDescent="0.15">
      <c r="A34" s="7">
        <v>25</v>
      </c>
      <c r="B34" s="10">
        <v>112</v>
      </c>
      <c r="C34" s="10">
        <v>93</v>
      </c>
      <c r="D34" s="10">
        <f>SUM(B34:C34)</f>
        <v>205</v>
      </c>
      <c r="E34" s="3"/>
      <c r="F34" s="7">
        <v>55</v>
      </c>
      <c r="G34" s="10">
        <v>245</v>
      </c>
      <c r="H34" s="10">
        <v>186</v>
      </c>
      <c r="I34" s="10">
        <f>SUM(G34:H34)</f>
        <v>431</v>
      </c>
      <c r="J34" s="3"/>
      <c r="K34" s="7">
        <v>85</v>
      </c>
      <c r="L34" s="10">
        <v>89</v>
      </c>
      <c r="M34" s="10">
        <v>181</v>
      </c>
      <c r="N34" s="10">
        <f>SUM(L34:M34)</f>
        <v>270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16.857300623175831</v>
      </c>
      <c r="W34" s="19">
        <f t="shared" si="2"/>
        <v>24.837370242214533</v>
      </c>
      <c r="X34" s="19">
        <f t="shared" si="3"/>
        <v>21.108121060198325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114</v>
      </c>
      <c r="C35" s="10">
        <v>117</v>
      </c>
      <c r="D35" s="10">
        <f>SUM(B35:C35)</f>
        <v>231</v>
      </c>
      <c r="E35" s="3"/>
      <c r="F35" s="7">
        <v>56</v>
      </c>
      <c r="G35" s="10">
        <v>242</v>
      </c>
      <c r="H35" s="10">
        <v>217</v>
      </c>
      <c r="I35" s="10">
        <f>SUM(G35:H35)</f>
        <v>459</v>
      </c>
      <c r="J35" s="3"/>
      <c r="K35" s="7">
        <v>86</v>
      </c>
      <c r="L35" s="10">
        <v>85</v>
      </c>
      <c r="M35" s="10">
        <v>143</v>
      </c>
      <c r="N35" s="10">
        <f>SUM(L35:M35)</f>
        <v>228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8.8033446398990307</v>
      </c>
      <c r="W35" s="19">
        <f t="shared" si="2"/>
        <v>15.217993079584774</v>
      </c>
      <c r="X35" s="19">
        <f t="shared" si="3"/>
        <v>12.220297120949608</v>
      </c>
      <c r="Z35" s="4" t="s">
        <v>25</v>
      </c>
      <c r="AA35" s="10">
        <f t="shared" ref="AA35:AB38" si="4">SUM(AA5,AA12,AA19,AA26)</f>
        <v>1367</v>
      </c>
      <c r="AB35" s="10">
        <f t="shared" si="4"/>
        <v>1297</v>
      </c>
      <c r="AC35" s="10">
        <f>SUM(AA35:AB35)</f>
        <v>2664</v>
      </c>
    </row>
    <row r="36" spans="1:29" ht="15" customHeight="1" x14ac:dyDescent="0.15">
      <c r="A36" s="7">
        <v>27</v>
      </c>
      <c r="B36" s="10">
        <v>124</v>
      </c>
      <c r="C36" s="10">
        <v>101</v>
      </c>
      <c r="D36" s="10">
        <f>SUM(B36:C36)</f>
        <v>225</v>
      </c>
      <c r="E36" s="3"/>
      <c r="F36" s="7">
        <v>57</v>
      </c>
      <c r="G36" s="10">
        <v>271</v>
      </c>
      <c r="H36" s="10">
        <v>278</v>
      </c>
      <c r="I36" s="10">
        <f>SUM(G36:H36)</f>
        <v>549</v>
      </c>
      <c r="J36" s="3"/>
      <c r="K36" s="7">
        <v>87</v>
      </c>
      <c r="L36" s="10">
        <v>57</v>
      </c>
      <c r="M36" s="10">
        <v>132</v>
      </c>
      <c r="N36" s="10">
        <f>SUM(L36:M36)</f>
        <v>189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3.746943283111146</v>
      </c>
      <c r="W36" s="19">
        <f t="shared" si="2"/>
        <v>7.4602076124567471</v>
      </c>
      <c r="X36" s="19">
        <f t="shared" si="3"/>
        <v>5.7249235079441148</v>
      </c>
      <c r="Z36" s="26" t="s">
        <v>26</v>
      </c>
      <c r="AA36" s="10">
        <f t="shared" si="4"/>
        <v>7204</v>
      </c>
      <c r="AB36" s="10">
        <f t="shared" si="4"/>
        <v>7028</v>
      </c>
      <c r="AC36" s="13">
        <f>SUM(AA36:AB36)</f>
        <v>14232</v>
      </c>
    </row>
    <row r="37" spans="1:29" ht="15" customHeight="1" x14ac:dyDescent="0.15">
      <c r="A37" s="7">
        <v>28</v>
      </c>
      <c r="B37" s="10">
        <v>111</v>
      </c>
      <c r="C37" s="10">
        <v>109</v>
      </c>
      <c r="D37" s="10">
        <f>SUM(B37:C37)</f>
        <v>220</v>
      </c>
      <c r="E37" s="3"/>
      <c r="F37" s="7">
        <v>58</v>
      </c>
      <c r="G37" s="10">
        <v>274</v>
      </c>
      <c r="H37" s="10">
        <v>215</v>
      </c>
      <c r="I37" s="10">
        <f>SUM(G37:H37)</f>
        <v>489</v>
      </c>
      <c r="J37" s="3"/>
      <c r="K37" s="7">
        <v>88</v>
      </c>
      <c r="L37" s="10">
        <v>47</v>
      </c>
      <c r="M37" s="10">
        <v>102</v>
      </c>
      <c r="N37" s="10">
        <f>SUM(L37:M37)</f>
        <v>149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1.1832452472982566</v>
      </c>
      <c r="W37" s="19">
        <f t="shared" si="2"/>
        <v>3.0103806228373702</v>
      </c>
      <c r="X37" s="19">
        <f t="shared" si="3"/>
        <v>2.1565230213440487</v>
      </c>
      <c r="Z37" s="4" t="s">
        <v>48</v>
      </c>
      <c r="AA37" s="10">
        <f t="shared" si="4"/>
        <v>1969</v>
      </c>
      <c r="AB37" s="10">
        <f t="shared" si="4"/>
        <v>2536</v>
      </c>
      <c r="AC37" s="13">
        <f>SUM(AA37:AB37)</f>
        <v>4505</v>
      </c>
    </row>
    <row r="38" spans="1:29" ht="15" customHeight="1" x14ac:dyDescent="0.15">
      <c r="A38" s="7">
        <v>29</v>
      </c>
      <c r="B38" s="10">
        <v>120</v>
      </c>
      <c r="C38" s="10">
        <v>84</v>
      </c>
      <c r="D38" s="10">
        <f>SUM(B38:C38)</f>
        <v>204</v>
      </c>
      <c r="E38" s="3"/>
      <c r="F38" s="7">
        <v>59</v>
      </c>
      <c r="G38" s="10">
        <v>258</v>
      </c>
      <c r="H38" s="10">
        <v>253</v>
      </c>
      <c r="I38" s="10">
        <f>SUM(G38:H38)</f>
        <v>511</v>
      </c>
      <c r="J38" s="3"/>
      <c r="K38" s="7">
        <v>89</v>
      </c>
      <c r="L38" s="10">
        <v>47</v>
      </c>
      <c r="M38" s="10">
        <v>85</v>
      </c>
      <c r="N38" s="10">
        <f>SUM(L38:M38)</f>
        <v>132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0.24453735110830638</v>
      </c>
      <c r="W38" s="19">
        <f t="shared" si="2"/>
        <v>0.67820069204152256</v>
      </c>
      <c r="X38" s="19">
        <f t="shared" si="3"/>
        <v>0.47554097393740552</v>
      </c>
      <c r="Z38" s="4" t="s">
        <v>7</v>
      </c>
      <c r="AA38" s="10">
        <f t="shared" si="4"/>
        <v>2137</v>
      </c>
      <c r="AB38" s="10">
        <f t="shared" si="4"/>
        <v>3589</v>
      </c>
      <c r="AC38" s="13">
        <f>SUM(AA38:AB38)</f>
        <v>5726</v>
      </c>
    </row>
    <row r="39" spans="1:29" ht="15" customHeight="1" x14ac:dyDescent="0.15">
      <c r="A39" s="7"/>
      <c r="B39" s="11">
        <f>SUM(B34:B38)</f>
        <v>581</v>
      </c>
      <c r="C39" s="11">
        <f>SUM(C34:C38)</f>
        <v>504</v>
      </c>
      <c r="D39" s="11">
        <f>SUM(D34:D38)</f>
        <v>1085</v>
      </c>
      <c r="E39" s="3"/>
      <c r="F39" s="7"/>
      <c r="G39" s="11">
        <f>SUM(G34:G38)</f>
        <v>1290</v>
      </c>
      <c r="H39" s="11">
        <f>SUM(H34:H38)</f>
        <v>1149</v>
      </c>
      <c r="I39" s="11">
        <f>SUM(I34:I38)</f>
        <v>2439</v>
      </c>
      <c r="J39" s="3"/>
      <c r="K39" s="7"/>
      <c r="L39" s="11">
        <f>SUM(L34:L38)</f>
        <v>325</v>
      </c>
      <c r="M39" s="11">
        <f>SUM(M34:M38)</f>
        <v>643</v>
      </c>
      <c r="N39" s="11">
        <f>SUM(N34:N38)</f>
        <v>968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0</v>
      </c>
      <c r="W39" s="19">
        <f t="shared" si="2"/>
        <v>9.6885813148788927E-2</v>
      </c>
      <c r="X39" s="19">
        <f t="shared" si="3"/>
        <v>5.1609097946695173E-2</v>
      </c>
      <c r="Z39" s="9" t="s">
        <v>24</v>
      </c>
      <c r="AA39" s="11">
        <f>SUM(AA35:AA38)</f>
        <v>12677</v>
      </c>
      <c r="AB39" s="11">
        <f>SUM(AB35:AB38)</f>
        <v>14450</v>
      </c>
      <c r="AC39" s="11">
        <f>SUM(AC35:AC38)</f>
        <v>27127</v>
      </c>
    </row>
    <row r="40" spans="1:29" x14ac:dyDescent="0.15">
      <c r="AA40" s="31"/>
      <c r="AB40" s="31"/>
      <c r="AC40" s="31"/>
    </row>
    <row r="41" spans="1:29" x14ac:dyDescent="0.15">
      <c r="AA41" s="31"/>
      <c r="AB41" s="31"/>
      <c r="AC41" s="31"/>
    </row>
  </sheetData>
  <phoneticPr fontId="3"/>
  <printOptions horizontalCentered="1" verticalCentered="1"/>
  <pageMargins left="0.19685039370078741" right="0.19685039370078741" top="0.39370078740157483" bottom="0.39370078740157483" header="0.78740157480314965" footer="0.51181102362204722"/>
  <pageSetup paperSize="9" scale="79" orientation="landscape" r:id="rId1"/>
  <headerFooter alignWithMargins="0">
    <oddHeader>&amp;C&amp;"游ゴシック,標準"&amp;16大分県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>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竹田市役所</dc:creator>
  <cp:lastModifiedBy> </cp:lastModifiedBy>
  <cp:lastPrinted>2022-10-16T08:17:24Z</cp:lastPrinted>
  <dcterms:created xsi:type="dcterms:W3CDTF">2005-05-02T01:20:17Z</dcterms:created>
  <dcterms:modified xsi:type="dcterms:W3CDTF">2022-10-16T08:17:38Z</dcterms:modified>
</cp:coreProperties>
</file>