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440" windowWidth="7740" windowHeight="8595" activeTab="11"/>
  </bookViews>
  <sheets>
    <sheet name="4月" sheetId="4" r:id="rId1"/>
    <sheet name="5月" sheetId="18" r:id="rId2"/>
    <sheet name="6月 " sheetId="19" r:id="rId3"/>
    <sheet name="7月" sheetId="20" r:id="rId4"/>
    <sheet name="8月" sheetId="21" r:id="rId5"/>
    <sheet name="9月" sheetId="23" r:id="rId6"/>
    <sheet name="10月" sheetId="24" r:id="rId7"/>
    <sheet name="11月" sheetId="25" r:id="rId8"/>
    <sheet name="12月" sheetId="26" r:id="rId9"/>
    <sheet name="1月" sheetId="28" r:id="rId10"/>
    <sheet name="2月" sheetId="29" r:id="rId11"/>
    <sheet name="3月" sheetId="30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B30" i="30" l="1"/>
  <c r="AC30" i="30"/>
  <c r="AA30" i="30"/>
  <c r="AB23" i="30"/>
  <c r="AC23" i="30"/>
  <c r="AA23" i="30"/>
  <c r="AB16" i="30"/>
  <c r="AC16" i="30"/>
  <c r="AA16" i="30"/>
  <c r="AB9" i="30"/>
  <c r="AC9" i="30"/>
  <c r="AA9" i="30"/>
  <c r="V4" i="30"/>
  <c r="W4" i="30"/>
  <c r="V5" i="30"/>
  <c r="W5" i="30"/>
  <c r="V6" i="30"/>
  <c r="W6" i="30"/>
  <c r="X6" i="30" s="1"/>
  <c r="V7" i="30"/>
  <c r="W7" i="30"/>
  <c r="X7" i="30" s="1"/>
  <c r="V9" i="30"/>
  <c r="W9" i="30"/>
  <c r="X9" i="30" s="1"/>
  <c r="V10" i="30"/>
  <c r="W10" i="30"/>
  <c r="X10" i="30" s="1"/>
  <c r="V11" i="30"/>
  <c r="W11" i="30"/>
  <c r="V12" i="30"/>
  <c r="W12" i="30"/>
  <c r="X12" i="30" s="1"/>
  <c r="V13" i="30"/>
  <c r="W13" i="30"/>
  <c r="V14" i="30"/>
  <c r="W14" i="30"/>
  <c r="V15" i="30"/>
  <c r="W15" i="30"/>
  <c r="V16" i="30"/>
  <c r="W16" i="30"/>
  <c r="V17" i="30"/>
  <c r="W17" i="30"/>
  <c r="X17" i="30"/>
  <c r="V18" i="30"/>
  <c r="W18" i="30"/>
  <c r="V19" i="30"/>
  <c r="W19" i="30"/>
  <c r="X19" i="30" s="1"/>
  <c r="V20" i="30"/>
  <c r="W20" i="30"/>
  <c r="AA35" i="30"/>
  <c r="AC35" i="30" s="1"/>
  <c r="AB35" i="30"/>
  <c r="AA36" i="30"/>
  <c r="AC36" i="30" s="1"/>
  <c r="AB36" i="30"/>
  <c r="AA37" i="30"/>
  <c r="AC37" i="30" s="1"/>
  <c r="AB37" i="30"/>
  <c r="AA38" i="30"/>
  <c r="AC38" i="30" s="1"/>
  <c r="AB38" i="30"/>
  <c r="AB39" i="30" s="1"/>
  <c r="AA39" i="30"/>
  <c r="AB38" i="29"/>
  <c r="AA38" i="29"/>
  <c r="AC38" i="29" s="1"/>
  <c r="AB37" i="29"/>
  <c r="AA37" i="29"/>
  <c r="AB36" i="29"/>
  <c r="AA36" i="29"/>
  <c r="AC36" i="29" s="1"/>
  <c r="AB35" i="29"/>
  <c r="AB39" i="29" s="1"/>
  <c r="AA35" i="29"/>
  <c r="W20" i="29"/>
  <c r="V20" i="29"/>
  <c r="W19" i="29"/>
  <c r="V19" i="29"/>
  <c r="W18" i="29"/>
  <c r="V18" i="29"/>
  <c r="W17" i="29"/>
  <c r="V17" i="29"/>
  <c r="W16" i="29"/>
  <c r="V16" i="29"/>
  <c r="W15" i="29"/>
  <c r="V15" i="29"/>
  <c r="W14" i="29"/>
  <c r="V14" i="29"/>
  <c r="W13" i="29"/>
  <c r="V13" i="29"/>
  <c r="W12" i="29"/>
  <c r="V12" i="29"/>
  <c r="W11" i="29"/>
  <c r="V11" i="29"/>
  <c r="W10" i="29"/>
  <c r="V10" i="29"/>
  <c r="W9" i="29"/>
  <c r="V9" i="29"/>
  <c r="W7" i="29"/>
  <c r="V7" i="29"/>
  <c r="W6" i="29"/>
  <c r="V6" i="29"/>
  <c r="W5" i="29"/>
  <c r="V5" i="29"/>
  <c r="W4" i="29"/>
  <c r="W8" i="29" s="1"/>
  <c r="V4" i="29"/>
  <c r="W20" i="28"/>
  <c r="V20" i="28"/>
  <c r="W19" i="28"/>
  <c r="V19" i="28"/>
  <c r="W18" i="28"/>
  <c r="V18" i="28"/>
  <c r="W12" i="28"/>
  <c r="V12" i="28"/>
  <c r="W4" i="28"/>
  <c r="V4" i="28"/>
  <c r="AB38" i="28"/>
  <c r="AA38" i="28"/>
  <c r="AB37" i="28"/>
  <c r="AA37" i="28"/>
  <c r="AC37" i="28" s="1"/>
  <c r="AB36" i="28"/>
  <c r="AA36" i="28"/>
  <c r="AB35" i="28"/>
  <c r="AA35" i="28"/>
  <c r="AC30" i="28"/>
  <c r="AB30" i="28"/>
  <c r="AA30" i="28"/>
  <c r="AC23" i="28"/>
  <c r="AB23" i="28"/>
  <c r="AA23" i="28"/>
  <c r="AC16" i="28"/>
  <c r="AB16" i="28"/>
  <c r="AA16" i="28"/>
  <c r="AC9" i="28"/>
  <c r="AB9" i="28"/>
  <c r="AA9" i="28"/>
  <c r="W20" i="26"/>
  <c r="V20" i="26"/>
  <c r="W19" i="26"/>
  <c r="V19" i="26"/>
  <c r="W18" i="26"/>
  <c r="V18" i="26"/>
  <c r="W12" i="26"/>
  <c r="V12" i="26"/>
  <c r="W4" i="26"/>
  <c r="V4" i="26"/>
  <c r="AB38" i="26"/>
  <c r="AA38" i="26"/>
  <c r="AC38" i="26" s="1"/>
  <c r="AB37" i="26"/>
  <c r="AA37" i="26"/>
  <c r="AB36" i="26"/>
  <c r="AA36" i="26"/>
  <c r="AC36" i="26" s="1"/>
  <c r="AB35" i="26"/>
  <c r="AB39" i="26" s="1"/>
  <c r="AA35" i="26"/>
  <c r="AC30" i="26"/>
  <c r="AB30" i="26"/>
  <c r="AA30" i="26"/>
  <c r="AC23" i="26"/>
  <c r="AB23" i="26"/>
  <c r="AA23" i="26"/>
  <c r="AC16" i="26"/>
  <c r="AB16" i="26"/>
  <c r="AA16" i="26"/>
  <c r="AC9" i="26"/>
  <c r="AB9" i="26"/>
  <c r="AA9" i="26"/>
  <c r="AB38" i="25"/>
  <c r="AA38" i="25"/>
  <c r="AB37" i="25"/>
  <c r="AA37" i="25"/>
  <c r="AB36" i="25"/>
  <c r="AA36" i="25"/>
  <c r="AC36" i="25" s="1"/>
  <c r="AB35" i="25"/>
  <c r="AB39" i="25" s="1"/>
  <c r="AA35" i="25"/>
  <c r="AC30" i="25"/>
  <c r="AB30" i="25"/>
  <c r="AA30" i="25"/>
  <c r="AC23" i="25"/>
  <c r="AB23" i="25"/>
  <c r="AA23" i="25"/>
  <c r="W20" i="25"/>
  <c r="V20" i="25"/>
  <c r="W19" i="25"/>
  <c r="V19" i="25"/>
  <c r="W18" i="25"/>
  <c r="V18" i="25"/>
  <c r="W17" i="25"/>
  <c r="V17" i="25"/>
  <c r="AC16" i="25"/>
  <c r="AB16" i="25"/>
  <c r="AA16" i="25"/>
  <c r="W16" i="25"/>
  <c r="V16" i="25"/>
  <c r="W15" i="25"/>
  <c r="V15" i="25"/>
  <c r="W14" i="25"/>
  <c r="V14" i="25"/>
  <c r="W13" i="25"/>
  <c r="V13" i="25"/>
  <c r="W12" i="25"/>
  <c r="V12" i="25"/>
  <c r="W11" i="25"/>
  <c r="V11" i="25"/>
  <c r="W10" i="25"/>
  <c r="V10" i="25"/>
  <c r="AC9" i="25"/>
  <c r="AB9" i="25"/>
  <c r="AA9" i="25"/>
  <c r="W9" i="25"/>
  <c r="V9" i="25"/>
  <c r="W7" i="25"/>
  <c r="V7" i="25"/>
  <c r="W6" i="25"/>
  <c r="V6" i="25"/>
  <c r="W5" i="25"/>
  <c r="V5" i="25"/>
  <c r="W4" i="25"/>
  <c r="W8" i="25" s="1"/>
  <c r="V4" i="25"/>
  <c r="AB38" i="24"/>
  <c r="AA38" i="24"/>
  <c r="AB37" i="24"/>
  <c r="AA37" i="24"/>
  <c r="AB36" i="24"/>
  <c r="AA36" i="24"/>
  <c r="AC36" i="24" s="1"/>
  <c r="AB35" i="24"/>
  <c r="AB39" i="24" s="1"/>
  <c r="AA35" i="24"/>
  <c r="AC30" i="24"/>
  <c r="AB30" i="24"/>
  <c r="AA30" i="24"/>
  <c r="AC23" i="24"/>
  <c r="AB23" i="24"/>
  <c r="AA23" i="24"/>
  <c r="W20" i="24"/>
  <c r="V20" i="24"/>
  <c r="W19" i="24"/>
  <c r="V19" i="24"/>
  <c r="W18" i="24"/>
  <c r="V18" i="24"/>
  <c r="W17" i="24"/>
  <c r="V17" i="24"/>
  <c r="AC16" i="24"/>
  <c r="AB16" i="24"/>
  <c r="AA16" i="24"/>
  <c r="W16" i="24"/>
  <c r="V16" i="24"/>
  <c r="W15" i="24"/>
  <c r="V15" i="24"/>
  <c r="W14" i="24"/>
  <c r="V14" i="24"/>
  <c r="W13" i="24"/>
  <c r="V13" i="24"/>
  <c r="W12" i="24"/>
  <c r="V12" i="24"/>
  <c r="W11" i="24"/>
  <c r="V11" i="24"/>
  <c r="W10" i="24"/>
  <c r="V10" i="24"/>
  <c r="AC9" i="24"/>
  <c r="AB9" i="24"/>
  <c r="AA9" i="24"/>
  <c r="W9" i="24"/>
  <c r="V9" i="24"/>
  <c r="W7" i="24"/>
  <c r="V7" i="24"/>
  <c r="W6" i="24"/>
  <c r="V6" i="24"/>
  <c r="W5" i="24"/>
  <c r="V5" i="24"/>
  <c r="W4" i="24"/>
  <c r="W8" i="24" s="1"/>
  <c r="V4" i="24"/>
  <c r="AB38" i="23"/>
  <c r="AA38" i="23"/>
  <c r="AC38" i="23" s="1"/>
  <c r="AB37" i="23"/>
  <c r="AA37" i="23"/>
  <c r="AB36" i="23"/>
  <c r="AA36" i="23"/>
  <c r="AC36" i="23" s="1"/>
  <c r="AB35" i="23"/>
  <c r="AB39" i="23" s="1"/>
  <c r="AA35" i="23"/>
  <c r="AC30" i="23"/>
  <c r="AB30" i="23"/>
  <c r="AA30" i="23"/>
  <c r="AC23" i="23"/>
  <c r="AB23" i="23"/>
  <c r="AA23" i="23"/>
  <c r="W20" i="23"/>
  <c r="V20" i="23"/>
  <c r="W19" i="23"/>
  <c r="V19" i="23"/>
  <c r="W18" i="23"/>
  <c r="V18" i="23"/>
  <c r="W17" i="23"/>
  <c r="V17" i="23"/>
  <c r="AC16" i="23"/>
  <c r="AB16" i="23"/>
  <c r="AA16" i="23"/>
  <c r="W16" i="23"/>
  <c r="V16" i="23"/>
  <c r="W15" i="23"/>
  <c r="V15" i="23"/>
  <c r="W14" i="23"/>
  <c r="V14" i="23"/>
  <c r="W13" i="23"/>
  <c r="V13" i="23"/>
  <c r="W12" i="23"/>
  <c r="V12" i="23"/>
  <c r="W11" i="23"/>
  <c r="V11" i="23"/>
  <c r="W10" i="23"/>
  <c r="V10" i="23"/>
  <c r="AC9" i="23"/>
  <c r="AB9" i="23"/>
  <c r="AA9" i="23"/>
  <c r="W9" i="23"/>
  <c r="V9" i="23"/>
  <c r="W7" i="23"/>
  <c r="V7" i="23"/>
  <c r="W6" i="23"/>
  <c r="V6" i="23"/>
  <c r="W5" i="23"/>
  <c r="V5" i="23"/>
  <c r="W4" i="23"/>
  <c r="V4" i="23"/>
  <c r="W20" i="21"/>
  <c r="V20" i="21"/>
  <c r="W19" i="21"/>
  <c r="V19" i="21"/>
  <c r="W18" i="21"/>
  <c r="V18" i="21"/>
  <c r="W12" i="21"/>
  <c r="V12" i="21"/>
  <c r="W4" i="21"/>
  <c r="V4" i="21"/>
  <c r="AB38" i="21"/>
  <c r="AA38" i="21"/>
  <c r="AB37" i="21"/>
  <c r="AA37" i="21"/>
  <c r="AB36" i="21"/>
  <c r="AA36" i="21"/>
  <c r="AB35" i="21"/>
  <c r="AA35" i="21"/>
  <c r="AB30" i="21"/>
  <c r="AA30" i="21"/>
  <c r="AC30" i="21"/>
  <c r="AB23" i="21"/>
  <c r="AA23" i="21"/>
  <c r="AB16" i="21"/>
  <c r="AA16" i="21"/>
  <c r="AB9" i="21"/>
  <c r="AA9" i="21"/>
  <c r="AC9" i="21"/>
  <c r="AB38" i="20"/>
  <c r="AA38" i="20"/>
  <c r="AC38" i="20" s="1"/>
  <c r="AB37" i="20"/>
  <c r="AA37" i="20"/>
  <c r="AB36" i="20"/>
  <c r="AA36" i="20"/>
  <c r="AC36" i="20" s="1"/>
  <c r="AB35" i="20"/>
  <c r="AB39" i="20" s="1"/>
  <c r="AA35" i="20"/>
  <c r="AB30" i="20"/>
  <c r="AA30" i="20"/>
  <c r="AC29" i="20"/>
  <c r="AC28" i="20"/>
  <c r="AC27" i="20"/>
  <c r="AC26" i="20"/>
  <c r="AC30" i="20" s="1"/>
  <c r="AB23" i="20"/>
  <c r="AA23" i="20"/>
  <c r="AC22" i="20"/>
  <c r="AC21" i="20"/>
  <c r="AC20" i="20"/>
  <c r="W20" i="20"/>
  <c r="V20" i="20"/>
  <c r="AC19" i="20"/>
  <c r="W19" i="20"/>
  <c r="V19" i="20"/>
  <c r="W18" i="20"/>
  <c r="V18" i="20"/>
  <c r="W17" i="20"/>
  <c r="V17" i="20"/>
  <c r="AB16" i="20"/>
  <c r="AA16" i="20"/>
  <c r="W16" i="20"/>
  <c r="V16" i="20"/>
  <c r="AC15" i="20"/>
  <c r="W15" i="20"/>
  <c r="V15" i="20"/>
  <c r="AC14" i="20"/>
  <c r="W14" i="20"/>
  <c r="V14" i="20"/>
  <c r="AC13" i="20"/>
  <c r="W13" i="20"/>
  <c r="V13" i="20"/>
  <c r="AC12" i="20"/>
  <c r="AC16" i="20" s="1"/>
  <c r="W12" i="20"/>
  <c r="V12" i="20"/>
  <c r="W11" i="20"/>
  <c r="V11" i="20"/>
  <c r="W10" i="20"/>
  <c r="V10" i="20"/>
  <c r="AB9" i="20"/>
  <c r="AA9" i="20"/>
  <c r="W9" i="20"/>
  <c r="V9" i="20"/>
  <c r="AC8" i="20"/>
  <c r="AC7" i="20"/>
  <c r="W7" i="20"/>
  <c r="V7" i="20"/>
  <c r="AC6" i="20"/>
  <c r="W6" i="20"/>
  <c r="V6" i="20"/>
  <c r="AC5" i="20"/>
  <c r="W5" i="20"/>
  <c r="V5" i="20"/>
  <c r="W4" i="20"/>
  <c r="V4" i="20"/>
  <c r="AB38" i="19"/>
  <c r="AA38" i="19"/>
  <c r="AC38" i="19" s="1"/>
  <c r="AB37" i="19"/>
  <c r="AA37" i="19"/>
  <c r="AB36" i="19"/>
  <c r="AA36" i="19"/>
  <c r="AC36" i="19" s="1"/>
  <c r="AB35" i="19"/>
  <c r="AB39" i="19" s="1"/>
  <c r="AA35" i="19"/>
  <c r="AB30" i="19"/>
  <c r="AA30" i="19"/>
  <c r="AC29" i="19"/>
  <c r="AC28" i="19"/>
  <c r="AC27" i="19"/>
  <c r="AC26" i="19"/>
  <c r="AC30" i="19" s="1"/>
  <c r="AB23" i="19"/>
  <c r="AA23" i="19"/>
  <c r="AC22" i="19"/>
  <c r="AC21" i="19"/>
  <c r="AC20" i="19"/>
  <c r="W20" i="19"/>
  <c r="V20" i="19"/>
  <c r="AC19" i="19"/>
  <c r="W19" i="19"/>
  <c r="V19" i="19"/>
  <c r="W18" i="19"/>
  <c r="V18" i="19"/>
  <c r="W17" i="19"/>
  <c r="V17" i="19"/>
  <c r="AB16" i="19"/>
  <c r="AA16" i="19"/>
  <c r="W16" i="19"/>
  <c r="V16" i="19"/>
  <c r="AC15" i="19"/>
  <c r="W15" i="19"/>
  <c r="V15" i="19"/>
  <c r="AC14" i="19"/>
  <c r="W14" i="19"/>
  <c r="V14" i="19"/>
  <c r="AC13" i="19"/>
  <c r="W13" i="19"/>
  <c r="V13" i="19"/>
  <c r="AC12" i="19"/>
  <c r="AC16" i="19" s="1"/>
  <c r="W12" i="19"/>
  <c r="V12" i="19"/>
  <c r="W11" i="19"/>
  <c r="V11" i="19"/>
  <c r="W10" i="19"/>
  <c r="V10" i="19"/>
  <c r="AB9" i="19"/>
  <c r="AA9" i="19"/>
  <c r="W9" i="19"/>
  <c r="V9" i="19"/>
  <c r="AC8" i="19"/>
  <c r="AC7" i="19"/>
  <c r="W7" i="19"/>
  <c r="V7" i="19"/>
  <c r="AC6" i="19"/>
  <c r="W6" i="19"/>
  <c r="V6" i="19"/>
  <c r="AC5" i="19"/>
  <c r="W5" i="19"/>
  <c r="V5" i="19"/>
  <c r="W4" i="19"/>
  <c r="V4" i="19"/>
  <c r="AC39" i="30" l="1"/>
  <c r="V35" i="30"/>
  <c r="X13" i="19"/>
  <c r="X13" i="20"/>
  <c r="X15" i="30"/>
  <c r="X4" i="30"/>
  <c r="AA39" i="19"/>
  <c r="AA39" i="20"/>
  <c r="AA39" i="23"/>
  <c r="AC37" i="24"/>
  <c r="AA39" i="25"/>
  <c r="AC37" i="26"/>
  <c r="AC38" i="28"/>
  <c r="AC37" i="29"/>
  <c r="X18" i="30"/>
  <c r="X11" i="30"/>
  <c r="V8" i="30"/>
  <c r="AC23" i="19"/>
  <c r="AC23" i="20"/>
  <c r="AA39" i="21"/>
  <c r="AA39" i="28"/>
  <c r="AB39" i="28"/>
  <c r="AC9" i="19"/>
  <c r="AC37" i="19"/>
  <c r="AC9" i="20"/>
  <c r="AC37" i="20"/>
  <c r="AC37" i="23"/>
  <c r="AA39" i="24"/>
  <c r="AC37" i="25"/>
  <c r="AA39" i="26"/>
  <c r="AC36" i="28"/>
  <c r="AA39" i="29"/>
  <c r="X20" i="30"/>
  <c r="X39" i="30" s="1"/>
  <c r="X13" i="30"/>
  <c r="X6" i="19"/>
  <c r="X15" i="19"/>
  <c r="X6" i="20"/>
  <c r="X15" i="20"/>
  <c r="W8" i="23"/>
  <c r="X10" i="24"/>
  <c r="X16" i="30"/>
  <c r="X5" i="30"/>
  <c r="X14" i="30"/>
  <c r="W8" i="30"/>
  <c r="X8" i="30"/>
  <c r="X24" i="30"/>
  <c r="X37" i="30"/>
  <c r="X31" i="30"/>
  <c r="X25" i="30"/>
  <c r="X33" i="30"/>
  <c r="X10" i="29"/>
  <c r="W29" i="29"/>
  <c r="W30" i="29"/>
  <c r="W31" i="29"/>
  <c r="W32" i="29"/>
  <c r="W33" i="29"/>
  <c r="W34" i="29"/>
  <c r="W35" i="29"/>
  <c r="W24" i="29"/>
  <c r="W25" i="29"/>
  <c r="W26" i="29"/>
  <c r="W28" i="29"/>
  <c r="V32" i="29"/>
  <c r="W36" i="29"/>
  <c r="W37" i="29"/>
  <c r="W38" i="29"/>
  <c r="W39" i="29"/>
  <c r="V23" i="29"/>
  <c r="V28" i="29"/>
  <c r="V39" i="29"/>
  <c r="X4" i="29"/>
  <c r="X6" i="29"/>
  <c r="V8" i="29"/>
  <c r="V31" i="29" s="1"/>
  <c r="X11" i="29"/>
  <c r="X13" i="29"/>
  <c r="X15" i="29"/>
  <c r="X18" i="29"/>
  <c r="X20" i="29"/>
  <c r="W23" i="29"/>
  <c r="W27" i="29" s="1"/>
  <c r="V29" i="29"/>
  <c r="AC35" i="29"/>
  <c r="AC39" i="29" s="1"/>
  <c r="X5" i="29"/>
  <c r="X7" i="29"/>
  <c r="X9" i="29"/>
  <c r="X12" i="29"/>
  <c r="X14" i="29"/>
  <c r="X16" i="29"/>
  <c r="X17" i="29"/>
  <c r="X19" i="29"/>
  <c r="V6" i="28"/>
  <c r="V13" i="28"/>
  <c r="W13" i="28"/>
  <c r="W6" i="28"/>
  <c r="X6" i="28" s="1"/>
  <c r="W10" i="28"/>
  <c r="W9" i="28"/>
  <c r="W15" i="28"/>
  <c r="W7" i="28"/>
  <c r="W14" i="28"/>
  <c r="W5" i="28"/>
  <c r="W8" i="28" s="1"/>
  <c r="W11" i="28"/>
  <c r="W16" i="28"/>
  <c r="W17" i="28"/>
  <c r="V9" i="28"/>
  <c r="X9" i="28" s="1"/>
  <c r="V10" i="28"/>
  <c r="X10" i="28" s="1"/>
  <c r="V7" i="28"/>
  <c r="V15" i="28"/>
  <c r="V14" i="28"/>
  <c r="X14" i="28" s="1"/>
  <c r="V5" i="28"/>
  <c r="V8" i="28" s="1"/>
  <c r="V11" i="28"/>
  <c r="V16" i="28"/>
  <c r="X16" i="28" s="1"/>
  <c r="V17" i="28"/>
  <c r="X4" i="28"/>
  <c r="X11" i="28"/>
  <c r="X13" i="28"/>
  <c r="X15" i="28"/>
  <c r="X18" i="28"/>
  <c r="X20" i="28"/>
  <c r="AC35" i="28"/>
  <c r="AC39" i="28" s="1"/>
  <c r="X7" i="28"/>
  <c r="X12" i="28"/>
  <c r="X17" i="28"/>
  <c r="X19" i="28"/>
  <c r="W6" i="26"/>
  <c r="W13" i="26"/>
  <c r="W9" i="26"/>
  <c r="W10" i="26"/>
  <c r="W7" i="26"/>
  <c r="X7" i="26" s="1"/>
  <c r="W15" i="26"/>
  <c r="W14" i="26"/>
  <c r="X14" i="26" s="1"/>
  <c r="W5" i="26"/>
  <c r="W8" i="26" s="1"/>
  <c r="W11" i="26"/>
  <c r="W16" i="26"/>
  <c r="W17" i="26"/>
  <c r="V13" i="26"/>
  <c r="V6" i="26"/>
  <c r="V10" i="26"/>
  <c r="X10" i="26" s="1"/>
  <c r="V9" i="26"/>
  <c r="X9" i="26" s="1"/>
  <c r="V15" i="26"/>
  <c r="V7" i="26"/>
  <c r="V14" i="26"/>
  <c r="V5" i="26"/>
  <c r="V8" i="26" s="1"/>
  <c r="V11" i="26"/>
  <c r="X11" i="26" s="1"/>
  <c r="V16" i="26"/>
  <c r="V17" i="26"/>
  <c r="X17" i="26" s="1"/>
  <c r="X4" i="26"/>
  <c r="X6" i="26"/>
  <c r="X13" i="26"/>
  <c r="X15" i="26"/>
  <c r="X18" i="26"/>
  <c r="X20" i="26"/>
  <c r="AC35" i="26"/>
  <c r="AC39" i="26" s="1"/>
  <c r="X12" i="26"/>
  <c r="X16" i="26"/>
  <c r="X19" i="26"/>
  <c r="AC38" i="25"/>
  <c r="X10" i="25"/>
  <c r="W29" i="25"/>
  <c r="W30" i="25"/>
  <c r="W31" i="25"/>
  <c r="W32" i="25"/>
  <c r="W33" i="25"/>
  <c r="W34" i="25"/>
  <c r="W35" i="25"/>
  <c r="W24" i="25"/>
  <c r="W25" i="25"/>
  <c r="W26" i="25"/>
  <c r="W28" i="25"/>
  <c r="W36" i="25"/>
  <c r="W37" i="25"/>
  <c r="W38" i="25"/>
  <c r="W39" i="25"/>
  <c r="X4" i="25"/>
  <c r="X6" i="25"/>
  <c r="V8" i="25"/>
  <c r="V31" i="25" s="1"/>
  <c r="X11" i="25"/>
  <c r="X13" i="25"/>
  <c r="X15" i="25"/>
  <c r="X18" i="25"/>
  <c r="X20" i="25"/>
  <c r="W23" i="25"/>
  <c r="W27" i="25" s="1"/>
  <c r="V29" i="25"/>
  <c r="AC35" i="25"/>
  <c r="X5" i="25"/>
  <c r="X7" i="25"/>
  <c r="X9" i="25"/>
  <c r="X12" i="25"/>
  <c r="X14" i="25"/>
  <c r="X16" i="25"/>
  <c r="X17" i="25"/>
  <c r="X19" i="25"/>
  <c r="AC38" i="24"/>
  <c r="W24" i="24"/>
  <c r="W25" i="24"/>
  <c r="W26" i="24"/>
  <c r="W28" i="24"/>
  <c r="W36" i="24"/>
  <c r="W37" i="24"/>
  <c r="W38" i="24"/>
  <c r="W39" i="24"/>
  <c r="W29" i="24"/>
  <c r="W30" i="24"/>
  <c r="W31" i="24"/>
  <c r="W32" i="24"/>
  <c r="W33" i="24"/>
  <c r="W34" i="24"/>
  <c r="W35" i="24"/>
  <c r="X4" i="24"/>
  <c r="X6" i="24"/>
  <c r="V8" i="24"/>
  <c r="V30" i="24" s="1"/>
  <c r="X11" i="24"/>
  <c r="X13" i="24"/>
  <c r="X15" i="24"/>
  <c r="X18" i="24"/>
  <c r="X20" i="24"/>
  <c r="W23" i="24"/>
  <c r="AC35" i="24"/>
  <c r="AC39" i="24" s="1"/>
  <c r="X5" i="24"/>
  <c r="X7" i="24"/>
  <c r="X9" i="24"/>
  <c r="X12" i="24"/>
  <c r="X14" i="24"/>
  <c r="X16" i="24"/>
  <c r="X17" i="24"/>
  <c r="X19" i="24"/>
  <c r="X10" i="23"/>
  <c r="W29" i="23"/>
  <c r="W30" i="23"/>
  <c r="W31" i="23"/>
  <c r="W32" i="23"/>
  <c r="W33" i="23"/>
  <c r="W34" i="23"/>
  <c r="W35" i="23"/>
  <c r="W24" i="23"/>
  <c r="W25" i="23"/>
  <c r="W26" i="23"/>
  <c r="W28" i="23"/>
  <c r="W36" i="23"/>
  <c r="W37" i="23"/>
  <c r="W38" i="23"/>
  <c r="W39" i="23"/>
  <c r="X4" i="23"/>
  <c r="X6" i="23"/>
  <c r="V8" i="23"/>
  <c r="V24" i="23" s="1"/>
  <c r="X11" i="23"/>
  <c r="X13" i="23"/>
  <c r="X15" i="23"/>
  <c r="X18" i="23"/>
  <c r="X20" i="23"/>
  <c r="W23" i="23"/>
  <c r="AC35" i="23"/>
  <c r="AC39" i="23" s="1"/>
  <c r="X5" i="23"/>
  <c r="X7" i="23"/>
  <c r="X9" i="23"/>
  <c r="X12" i="23"/>
  <c r="X14" i="23"/>
  <c r="X16" i="23"/>
  <c r="X17" i="23"/>
  <c r="X19" i="23"/>
  <c r="AB39" i="21"/>
  <c r="AC23" i="21"/>
  <c r="AC36" i="21"/>
  <c r="AC37" i="21"/>
  <c r="AC38" i="21"/>
  <c r="AC16" i="21"/>
  <c r="V13" i="21"/>
  <c r="V6" i="21"/>
  <c r="V10" i="21"/>
  <c r="V9" i="21"/>
  <c r="X9" i="21" s="1"/>
  <c r="W13" i="21"/>
  <c r="W6" i="21"/>
  <c r="W10" i="21"/>
  <c r="W9" i="21"/>
  <c r="W15" i="21"/>
  <c r="W7" i="21"/>
  <c r="W14" i="21"/>
  <c r="W5" i="21"/>
  <c r="W11" i="21"/>
  <c r="W16" i="21"/>
  <c r="W17" i="21"/>
  <c r="V7" i="21"/>
  <c r="V8" i="21" s="1"/>
  <c r="V23" i="21" s="1"/>
  <c r="V15" i="21"/>
  <c r="X15" i="21" s="1"/>
  <c r="V14" i="21"/>
  <c r="V5" i="21"/>
  <c r="V11" i="21"/>
  <c r="X11" i="21" s="1"/>
  <c r="V16" i="21"/>
  <c r="X16" i="21" s="1"/>
  <c r="V17" i="21"/>
  <c r="X4" i="21"/>
  <c r="W8" i="21"/>
  <c r="W25" i="21" s="1"/>
  <c r="X18" i="21"/>
  <c r="AC35" i="21"/>
  <c r="AC39" i="21" s="1"/>
  <c r="X10" i="21"/>
  <c r="X12" i="21"/>
  <c r="X14" i="21"/>
  <c r="X17" i="21"/>
  <c r="X19" i="21"/>
  <c r="X20" i="21"/>
  <c r="X4" i="20"/>
  <c r="W8" i="20"/>
  <c r="W32" i="20" s="1"/>
  <c r="X11" i="20"/>
  <c r="X18" i="20"/>
  <c r="AC35" i="20"/>
  <c r="AC39" i="20" s="1"/>
  <c r="X5" i="20"/>
  <c r="X7" i="20"/>
  <c r="V8" i="20"/>
  <c r="V24" i="20" s="1"/>
  <c r="X9" i="20"/>
  <c r="X10" i="20"/>
  <c r="X12" i="20"/>
  <c r="X14" i="20"/>
  <c r="X16" i="20"/>
  <c r="X17" i="20"/>
  <c r="X19" i="20"/>
  <c r="X20" i="20"/>
  <c r="X4" i="19"/>
  <c r="W8" i="19"/>
  <c r="W24" i="19" s="1"/>
  <c r="X11" i="19"/>
  <c r="X18" i="19"/>
  <c r="AC35" i="19"/>
  <c r="X5" i="19"/>
  <c r="X7" i="19"/>
  <c r="V8" i="19"/>
  <c r="V39" i="19" s="1"/>
  <c r="X9" i="19"/>
  <c r="X10" i="19"/>
  <c r="X12" i="19"/>
  <c r="X14" i="19"/>
  <c r="X16" i="19"/>
  <c r="X17" i="19"/>
  <c r="X19" i="19"/>
  <c r="X20" i="19"/>
  <c r="V31" i="26" l="1"/>
  <c r="V29" i="26"/>
  <c r="V31" i="28"/>
  <c r="V29" i="28"/>
  <c r="X7" i="21"/>
  <c r="V23" i="25"/>
  <c r="X5" i="26"/>
  <c r="V29" i="30"/>
  <c r="V31" i="30"/>
  <c r="V36" i="30"/>
  <c r="V38" i="30"/>
  <c r="V28" i="30"/>
  <c r="V25" i="30"/>
  <c r="V33" i="30"/>
  <c r="V26" i="30"/>
  <c r="V34" i="30"/>
  <c r="W27" i="24"/>
  <c r="V39" i="30"/>
  <c r="AC39" i="25"/>
  <c r="V23" i="30"/>
  <c r="V32" i="30"/>
  <c r="V24" i="30"/>
  <c r="V39" i="25"/>
  <c r="X5" i="28"/>
  <c r="X8" i="28" s="1"/>
  <c r="AC39" i="19"/>
  <c r="V28" i="25"/>
  <c r="V30" i="30"/>
  <c r="V37" i="30"/>
  <c r="W23" i="30"/>
  <c r="W24" i="30"/>
  <c r="W25" i="30"/>
  <c r="W26" i="30"/>
  <c r="W28" i="30"/>
  <c r="W29" i="30"/>
  <c r="W30" i="30"/>
  <c r="W31" i="30"/>
  <c r="W32" i="30"/>
  <c r="W33" i="30"/>
  <c r="W34" i="30"/>
  <c r="W35" i="30"/>
  <c r="W37" i="30"/>
  <c r="W39" i="30"/>
  <c r="W36" i="30"/>
  <c r="W38" i="30"/>
  <c r="X23" i="30"/>
  <c r="X29" i="30"/>
  <c r="X35" i="30"/>
  <c r="X36" i="30"/>
  <c r="X38" i="30"/>
  <c r="X26" i="30"/>
  <c r="X28" i="30"/>
  <c r="X30" i="30"/>
  <c r="X32" i="30"/>
  <c r="X34" i="30"/>
  <c r="V37" i="29"/>
  <c r="V25" i="29"/>
  <c r="V34" i="29"/>
  <c r="V30" i="29"/>
  <c r="X8" i="29"/>
  <c r="X29" i="29" s="1"/>
  <c r="X26" i="29"/>
  <c r="X32" i="29"/>
  <c r="V38" i="29"/>
  <c r="V36" i="29"/>
  <c r="V26" i="29"/>
  <c r="V24" i="29"/>
  <c r="V35" i="29"/>
  <c r="V33" i="29"/>
  <c r="X33" i="29"/>
  <c r="X24" i="29"/>
  <c r="X34" i="29"/>
  <c r="X25" i="29"/>
  <c r="V28" i="28"/>
  <c r="V32" i="28"/>
  <c r="V39" i="28"/>
  <c r="V23" i="28"/>
  <c r="W31" i="28"/>
  <c r="W25" i="28"/>
  <c r="W28" i="28"/>
  <c r="W36" i="28"/>
  <c r="W38" i="28"/>
  <c r="W24" i="28"/>
  <c r="W26" i="28"/>
  <c r="W37" i="28"/>
  <c r="W39" i="28"/>
  <c r="W23" i="28"/>
  <c r="W27" i="28" s="1"/>
  <c r="V37" i="28"/>
  <c r="V25" i="28"/>
  <c r="V34" i="28"/>
  <c r="V30" i="28"/>
  <c r="W30" i="28"/>
  <c r="W33" i="28"/>
  <c r="W34" i="28"/>
  <c r="W29" i="28"/>
  <c r="W32" i="28"/>
  <c r="W35" i="28"/>
  <c r="V38" i="28"/>
  <c r="V36" i="28"/>
  <c r="V26" i="28"/>
  <c r="V24" i="28"/>
  <c r="V35" i="28"/>
  <c r="V33" i="28"/>
  <c r="V39" i="26"/>
  <c r="W30" i="26"/>
  <c r="W32" i="26"/>
  <c r="W34" i="26"/>
  <c r="W24" i="26"/>
  <c r="W26" i="26"/>
  <c r="W36" i="26"/>
  <c r="W38" i="26"/>
  <c r="W29" i="26"/>
  <c r="W31" i="26"/>
  <c r="W33" i="26"/>
  <c r="W35" i="26"/>
  <c r="W25" i="26"/>
  <c r="W28" i="26"/>
  <c r="W37" i="26"/>
  <c r="W39" i="26"/>
  <c r="W23" i="26"/>
  <c r="V37" i="26"/>
  <c r="V25" i="26"/>
  <c r="V34" i="26"/>
  <c r="V30" i="26"/>
  <c r="V28" i="26"/>
  <c r="V23" i="26"/>
  <c r="V32" i="26"/>
  <c r="X8" i="26"/>
  <c r="X29" i="26" s="1"/>
  <c r="V38" i="26"/>
  <c r="V36" i="26"/>
  <c r="V26" i="26"/>
  <c r="V24" i="26"/>
  <c r="V35" i="26"/>
  <c r="V33" i="26"/>
  <c r="V37" i="25"/>
  <c r="V25" i="25"/>
  <c r="V34" i="25"/>
  <c r="V30" i="25"/>
  <c r="V32" i="25"/>
  <c r="X8" i="25"/>
  <c r="X29" i="25" s="1"/>
  <c r="V38" i="25"/>
  <c r="V36" i="25"/>
  <c r="V26" i="25"/>
  <c r="V24" i="25"/>
  <c r="V35" i="25"/>
  <c r="V33" i="25"/>
  <c r="X33" i="25"/>
  <c r="X34" i="25"/>
  <c r="X25" i="25"/>
  <c r="V37" i="24"/>
  <c r="V26" i="24"/>
  <c r="V35" i="24"/>
  <c r="V31" i="24"/>
  <c r="V29" i="24"/>
  <c r="V39" i="24"/>
  <c r="V24" i="24"/>
  <c r="V33" i="24"/>
  <c r="X8" i="24"/>
  <c r="X29" i="24" s="1"/>
  <c r="V38" i="24"/>
  <c r="V36" i="24"/>
  <c r="V28" i="24"/>
  <c r="V25" i="24"/>
  <c r="V23" i="24"/>
  <c r="V34" i="24"/>
  <c r="V32" i="24"/>
  <c r="W27" i="23"/>
  <c r="X8" i="23"/>
  <c r="X29" i="23" s="1"/>
  <c r="V38" i="23"/>
  <c r="V36" i="23"/>
  <c r="V35" i="23"/>
  <c r="V33" i="23"/>
  <c r="V31" i="23"/>
  <c r="V25" i="23"/>
  <c r="V23" i="23"/>
  <c r="X35" i="23"/>
  <c r="V29" i="23"/>
  <c r="X34" i="23"/>
  <c r="X25" i="23"/>
  <c r="V39" i="23"/>
  <c r="V37" i="23"/>
  <c r="V26" i="23"/>
  <c r="V34" i="23"/>
  <c r="V32" i="23"/>
  <c r="V30" i="23"/>
  <c r="V28" i="23"/>
  <c r="V24" i="21"/>
  <c r="X5" i="21"/>
  <c r="X13" i="21"/>
  <c r="X6" i="21"/>
  <c r="X8" i="21" s="1"/>
  <c r="V37" i="21"/>
  <c r="V28" i="21"/>
  <c r="V32" i="21"/>
  <c r="V33" i="21"/>
  <c r="V31" i="21"/>
  <c r="W39" i="21"/>
  <c r="W36" i="21"/>
  <c r="W30" i="21"/>
  <c r="V34" i="21"/>
  <c r="V25" i="21"/>
  <c r="V38" i="21"/>
  <c r="V35" i="21"/>
  <c r="V29" i="21"/>
  <c r="V39" i="21"/>
  <c r="W37" i="21"/>
  <c r="W35" i="21"/>
  <c r="W33" i="21"/>
  <c r="W31" i="21"/>
  <c r="W29" i="21"/>
  <c r="W26" i="21"/>
  <c r="W24" i="21"/>
  <c r="V36" i="21"/>
  <c r="W32" i="21"/>
  <c r="V30" i="21"/>
  <c r="V26" i="21"/>
  <c r="W38" i="21"/>
  <c r="W28" i="21"/>
  <c r="W23" i="21"/>
  <c r="W34" i="21"/>
  <c r="V32" i="20"/>
  <c r="V35" i="20"/>
  <c r="V39" i="20"/>
  <c r="V37" i="20"/>
  <c r="V33" i="20"/>
  <c r="X8" i="20"/>
  <c r="X23" i="20" s="1"/>
  <c r="W39" i="20"/>
  <c r="X24" i="20"/>
  <c r="V34" i="20"/>
  <c r="V25" i="20"/>
  <c r="V38" i="20"/>
  <c r="V36" i="20"/>
  <c r="W34" i="20"/>
  <c r="V29" i="20"/>
  <c r="W38" i="20"/>
  <c r="W36" i="20"/>
  <c r="W30" i="20"/>
  <c r="W28" i="20"/>
  <c r="W23" i="20"/>
  <c r="V31" i="20"/>
  <c r="V28" i="20"/>
  <c r="W25" i="20"/>
  <c r="V23" i="20"/>
  <c r="X37" i="20"/>
  <c r="W37" i="20"/>
  <c r="W35" i="20"/>
  <c r="W33" i="20"/>
  <c r="W31" i="20"/>
  <c r="W29" i="20"/>
  <c r="W26" i="20"/>
  <c r="W24" i="20"/>
  <c r="V30" i="20"/>
  <c r="V26" i="20"/>
  <c r="V32" i="19"/>
  <c r="X8" i="19"/>
  <c r="X23" i="19" s="1"/>
  <c r="V34" i="19"/>
  <c r="V25" i="19"/>
  <c r="V38" i="19"/>
  <c r="V36" i="19"/>
  <c r="W34" i="19"/>
  <c r="W32" i="19"/>
  <c r="V30" i="19"/>
  <c r="V28" i="19"/>
  <c r="W25" i="19"/>
  <c r="V23" i="19"/>
  <c r="W38" i="19"/>
  <c r="W36" i="19"/>
  <c r="W30" i="19"/>
  <c r="W28" i="19"/>
  <c r="W23" i="19"/>
  <c r="W39" i="19"/>
  <c r="V37" i="19"/>
  <c r="V35" i="19"/>
  <c r="V33" i="19"/>
  <c r="V31" i="19"/>
  <c r="V29" i="19"/>
  <c r="V26" i="19"/>
  <c r="V24" i="19"/>
  <c r="W37" i="19"/>
  <c r="W35" i="19"/>
  <c r="W33" i="19"/>
  <c r="W31" i="19"/>
  <c r="W29" i="19"/>
  <c r="W26" i="19"/>
  <c r="AA35" i="18"/>
  <c r="AB38" i="18"/>
  <c r="AA38" i="18"/>
  <c r="AC38" i="18" s="1"/>
  <c r="AB37" i="18"/>
  <c r="AA37" i="18"/>
  <c r="AB36" i="18"/>
  <c r="AA36" i="18"/>
  <c r="AC36" i="18" s="1"/>
  <c r="AB35" i="18"/>
  <c r="AB30" i="18"/>
  <c r="AA30" i="18"/>
  <c r="AC29" i="18"/>
  <c r="AC28" i="18"/>
  <c r="AC27" i="18"/>
  <c r="AC26" i="18"/>
  <c r="AB23" i="18"/>
  <c r="AA23" i="18"/>
  <c r="AC22" i="18"/>
  <c r="AC21" i="18"/>
  <c r="AC20" i="18"/>
  <c r="W20" i="18"/>
  <c r="V20" i="18"/>
  <c r="AC19" i="18"/>
  <c r="W19" i="18"/>
  <c r="V19" i="18"/>
  <c r="W18" i="18"/>
  <c r="V18" i="18"/>
  <c r="W17" i="18"/>
  <c r="V17" i="18"/>
  <c r="AB16" i="18"/>
  <c r="AA16" i="18"/>
  <c r="W16" i="18"/>
  <c r="V16" i="18"/>
  <c r="AC15" i="18"/>
  <c r="W15" i="18"/>
  <c r="V15" i="18"/>
  <c r="AC14" i="18"/>
  <c r="W14" i="18"/>
  <c r="V14" i="18"/>
  <c r="AC13" i="18"/>
  <c r="W13" i="18"/>
  <c r="V13" i="18"/>
  <c r="AC12" i="18"/>
  <c r="AC16" i="18" s="1"/>
  <c r="W12" i="18"/>
  <c r="V12" i="18"/>
  <c r="W11" i="18"/>
  <c r="V11" i="18"/>
  <c r="W10" i="18"/>
  <c r="V10" i="18"/>
  <c r="AB9" i="18"/>
  <c r="AA9" i="18"/>
  <c r="W9" i="18"/>
  <c r="V9" i="18"/>
  <c r="AC8" i="18"/>
  <c r="AC7" i="18"/>
  <c r="W7" i="18"/>
  <c r="V7" i="18"/>
  <c r="AC6" i="18"/>
  <c r="W6" i="18"/>
  <c r="V6" i="18"/>
  <c r="AC5" i="18"/>
  <c r="W5" i="18"/>
  <c r="V5" i="18"/>
  <c r="W4" i="18"/>
  <c r="V4" i="18"/>
  <c r="AA35" i="4"/>
  <c r="AB35" i="4"/>
  <c r="AC35" i="4" s="1"/>
  <c r="AA36" i="4"/>
  <c r="AB36" i="4"/>
  <c r="AA37" i="4"/>
  <c r="AB37" i="4"/>
  <c r="AC37" i="4" s="1"/>
  <c r="AA38" i="4"/>
  <c r="AB38" i="4"/>
  <c r="AC26" i="4"/>
  <c r="AC27" i="4"/>
  <c r="AC28" i="4"/>
  <c r="AC29" i="4"/>
  <c r="AB30" i="4"/>
  <c r="AA30" i="4"/>
  <c r="AC19" i="4"/>
  <c r="AC20" i="4"/>
  <c r="AC21" i="4"/>
  <c r="AC22" i="4"/>
  <c r="AB23" i="4"/>
  <c r="AA23" i="4"/>
  <c r="AC12" i="4"/>
  <c r="AC13" i="4"/>
  <c r="AC16" i="4" s="1"/>
  <c r="AC14" i="4"/>
  <c r="AC15" i="4"/>
  <c r="AB16" i="4"/>
  <c r="AA16" i="4"/>
  <c r="AC5" i="4"/>
  <c r="AC6" i="4"/>
  <c r="AC7" i="4"/>
  <c r="AC8" i="4"/>
  <c r="AB9" i="4"/>
  <c r="AA9" i="4"/>
  <c r="V9" i="4"/>
  <c r="V10" i="4"/>
  <c r="W9" i="4"/>
  <c r="V4" i="4"/>
  <c r="W4" i="4"/>
  <c r="V5" i="4"/>
  <c r="X5" i="4" s="1"/>
  <c r="W5" i="4"/>
  <c r="V6" i="4"/>
  <c r="W6" i="4"/>
  <c r="V7" i="4"/>
  <c r="W7" i="4"/>
  <c r="W10" i="4"/>
  <c r="V11" i="4"/>
  <c r="W11" i="4"/>
  <c r="X11" i="4" s="1"/>
  <c r="V12" i="4"/>
  <c r="W12" i="4"/>
  <c r="V13" i="4"/>
  <c r="W13" i="4"/>
  <c r="X13" i="4" s="1"/>
  <c r="V14" i="4"/>
  <c r="W14" i="4"/>
  <c r="V15" i="4"/>
  <c r="W15" i="4"/>
  <c r="X15" i="4" s="1"/>
  <c r="V16" i="4"/>
  <c r="W16" i="4"/>
  <c r="V17" i="4"/>
  <c r="W17" i="4"/>
  <c r="X17" i="4" s="1"/>
  <c r="V18" i="4"/>
  <c r="W18" i="4"/>
  <c r="V19" i="4"/>
  <c r="W19" i="4"/>
  <c r="X19" i="4" s="1"/>
  <c r="V20" i="4"/>
  <c r="W20" i="4"/>
  <c r="X29" i="28" l="1"/>
  <c r="X35" i="28"/>
  <c r="X26" i="28"/>
  <c r="X33" i="28"/>
  <c r="X32" i="28"/>
  <c r="X24" i="28"/>
  <c r="X34" i="28"/>
  <c r="X25" i="28"/>
  <c r="X6" i="18"/>
  <c r="X15" i="18"/>
  <c r="X38" i="24"/>
  <c r="V27" i="28"/>
  <c r="X13" i="18"/>
  <c r="X37" i="19"/>
  <c r="X18" i="4"/>
  <c r="X14" i="4"/>
  <c r="X10" i="4"/>
  <c r="AC36" i="4"/>
  <c r="AA39" i="18"/>
  <c r="X26" i="19"/>
  <c r="X28" i="23"/>
  <c r="AB39" i="18"/>
  <c r="X35" i="19"/>
  <c r="X33" i="19"/>
  <c r="X36" i="23"/>
  <c r="X24" i="25"/>
  <c r="X26" i="25"/>
  <c r="X35" i="29"/>
  <c r="V27" i="30"/>
  <c r="AC23" i="18"/>
  <c r="X37" i="24"/>
  <c r="V27" i="29"/>
  <c r="X20" i="4"/>
  <c r="X16" i="4"/>
  <c r="X12" i="4"/>
  <c r="AC38" i="4"/>
  <c r="AC9" i="18"/>
  <c r="AC37" i="18"/>
  <c r="X31" i="24"/>
  <c r="W27" i="30"/>
  <c r="X27" i="30"/>
  <c r="X30" i="29"/>
  <c r="X39" i="29"/>
  <c r="X28" i="29"/>
  <c r="X36" i="29"/>
  <c r="X37" i="29"/>
  <c r="X31" i="29"/>
  <c r="X38" i="29"/>
  <c r="X23" i="29"/>
  <c r="X27" i="29" s="1"/>
  <c r="X30" i="28"/>
  <c r="X39" i="28"/>
  <c r="X28" i="28"/>
  <c r="X36" i="28"/>
  <c r="X37" i="28"/>
  <c r="X31" i="28"/>
  <c r="X38" i="28"/>
  <c r="X23" i="28"/>
  <c r="X27" i="28" s="1"/>
  <c r="W27" i="26"/>
  <c r="X33" i="26"/>
  <c r="X34" i="26"/>
  <c r="X26" i="26"/>
  <c r="X25" i="26"/>
  <c r="X24" i="26"/>
  <c r="V27" i="26"/>
  <c r="X32" i="26"/>
  <c r="X35" i="26"/>
  <c r="X30" i="26"/>
  <c r="X39" i="26"/>
  <c r="X28" i="26"/>
  <c r="X36" i="26"/>
  <c r="X37" i="26"/>
  <c r="X31" i="26"/>
  <c r="X38" i="26"/>
  <c r="X23" i="26"/>
  <c r="X27" i="26" s="1"/>
  <c r="V27" i="25"/>
  <c r="X32" i="25"/>
  <c r="X35" i="25"/>
  <c r="X30" i="25"/>
  <c r="X39" i="25"/>
  <c r="X28" i="25"/>
  <c r="X36" i="25"/>
  <c r="X37" i="25"/>
  <c r="X31" i="25"/>
  <c r="X38" i="25"/>
  <c r="X23" i="25"/>
  <c r="X27" i="25" s="1"/>
  <c r="V27" i="24"/>
  <c r="X25" i="24"/>
  <c r="X34" i="24"/>
  <c r="X24" i="24"/>
  <c r="X36" i="24"/>
  <c r="X32" i="24"/>
  <c r="X26" i="24"/>
  <c r="X35" i="24"/>
  <c r="X33" i="24"/>
  <c r="X23" i="24"/>
  <c r="X30" i="24"/>
  <c r="X39" i="24"/>
  <c r="X28" i="24"/>
  <c r="X32" i="23"/>
  <c r="X31" i="23"/>
  <c r="X30" i="23"/>
  <c r="X39" i="23"/>
  <c r="X24" i="23"/>
  <c r="X33" i="23"/>
  <c r="X26" i="23"/>
  <c r="V27" i="23"/>
  <c r="X37" i="23"/>
  <c r="X38" i="23"/>
  <c r="X23" i="23"/>
  <c r="X23" i="21"/>
  <c r="X26" i="21"/>
  <c r="X39" i="21"/>
  <c r="X24" i="21"/>
  <c r="X31" i="21"/>
  <c r="X37" i="21"/>
  <c r="X33" i="21"/>
  <c r="X35" i="21"/>
  <c r="W27" i="21"/>
  <c r="X30" i="21"/>
  <c r="X29" i="21"/>
  <c r="X36" i="21"/>
  <c r="X28" i="21"/>
  <c r="X38" i="21"/>
  <c r="V27" i="21"/>
  <c r="X25" i="21"/>
  <c r="X32" i="21"/>
  <c r="X34" i="21"/>
  <c r="X39" i="20"/>
  <c r="X26" i="20"/>
  <c r="V27" i="20"/>
  <c r="X33" i="20"/>
  <c r="X31" i="20"/>
  <c r="X35" i="20"/>
  <c r="X30" i="20"/>
  <c r="X29" i="20"/>
  <c r="X36" i="20"/>
  <c r="X28" i="20"/>
  <c r="X38" i="20"/>
  <c r="X25" i="20"/>
  <c r="X32" i="20"/>
  <c r="X34" i="20"/>
  <c r="W27" i="20"/>
  <c r="X24" i="19"/>
  <c r="X39" i="19"/>
  <c r="W27" i="19"/>
  <c r="X28" i="19"/>
  <c r="X38" i="19"/>
  <c r="V27" i="19"/>
  <c r="X30" i="19"/>
  <c r="X29" i="19"/>
  <c r="X36" i="19"/>
  <c r="X31" i="19"/>
  <c r="X25" i="19"/>
  <c r="X32" i="19"/>
  <c r="X34" i="19"/>
  <c r="AC30" i="18"/>
  <c r="X4" i="18"/>
  <c r="W8" i="18"/>
  <c r="W24" i="18" s="1"/>
  <c r="X11" i="18"/>
  <c r="X18" i="18"/>
  <c r="AC35" i="18"/>
  <c r="AC39" i="18" s="1"/>
  <c r="X5" i="18"/>
  <c r="X7" i="18"/>
  <c r="V8" i="18"/>
  <c r="V39" i="18" s="1"/>
  <c r="X9" i="18"/>
  <c r="X10" i="18"/>
  <c r="X12" i="18"/>
  <c r="X14" i="18"/>
  <c r="X16" i="18"/>
  <c r="X17" i="18"/>
  <c r="X19" i="18"/>
  <c r="X20" i="18"/>
  <c r="AC30" i="4"/>
  <c r="W8" i="4"/>
  <c r="W23" i="4" s="1"/>
  <c r="X9" i="4"/>
  <c r="X7" i="4"/>
  <c r="X6" i="4"/>
  <c r="W25" i="4"/>
  <c r="X4" i="4"/>
  <c r="V8" i="4"/>
  <c r="V23" i="4" s="1"/>
  <c r="W36" i="4"/>
  <c r="AC23" i="4"/>
  <c r="AC39" i="4"/>
  <c r="AC9" i="4"/>
  <c r="AB39" i="4"/>
  <c r="AA39" i="4"/>
  <c r="X27" i="19" l="1"/>
  <c r="X27" i="21"/>
  <c r="X27" i="24"/>
  <c r="X27" i="23"/>
  <c r="X27" i="20"/>
  <c r="W38" i="4"/>
  <c r="W32" i="18"/>
  <c r="W38" i="18"/>
  <c r="W34" i="18"/>
  <c r="W25" i="18"/>
  <c r="X8" i="18"/>
  <c r="X23" i="18" s="1"/>
  <c r="V34" i="18"/>
  <c r="V25" i="18"/>
  <c r="V38" i="18"/>
  <c r="V36" i="18"/>
  <c r="V30" i="18"/>
  <c r="V28" i="18"/>
  <c r="V23" i="18"/>
  <c r="W36" i="18"/>
  <c r="W30" i="18"/>
  <c r="W28" i="18"/>
  <c r="W23" i="18"/>
  <c r="X26" i="18"/>
  <c r="V32" i="18"/>
  <c r="W39" i="18"/>
  <c r="V37" i="18"/>
  <c r="V35" i="18"/>
  <c r="V33" i="18"/>
  <c r="V31" i="18"/>
  <c r="V29" i="18"/>
  <c r="V26" i="18"/>
  <c r="V24" i="18"/>
  <c r="W37" i="18"/>
  <c r="W35" i="18"/>
  <c r="W33" i="18"/>
  <c r="W31" i="18"/>
  <c r="W29" i="18"/>
  <c r="W26" i="18"/>
  <c r="W26" i="4"/>
  <c r="V30" i="4"/>
  <c r="V32" i="4"/>
  <c r="V34" i="4"/>
  <c r="V36" i="4"/>
  <c r="V38" i="4"/>
  <c r="V24" i="4"/>
  <c r="V26" i="4"/>
  <c r="V29" i="4"/>
  <c r="V31" i="4"/>
  <c r="V33" i="4"/>
  <c r="V35" i="4"/>
  <c r="V37" i="4"/>
  <c r="V39" i="4"/>
  <c r="V25" i="4"/>
  <c r="X8" i="4"/>
  <c r="X28" i="4" s="1"/>
  <c r="W29" i="4"/>
  <c r="W31" i="4"/>
  <c r="W33" i="4"/>
  <c r="W35" i="4"/>
  <c r="W37" i="4"/>
  <c r="W39" i="4"/>
  <c r="W24" i="4"/>
  <c r="W30" i="4"/>
  <c r="W32" i="4"/>
  <c r="W34" i="4"/>
  <c r="W28" i="4"/>
  <c r="V27" i="4"/>
  <c r="X25" i="4"/>
  <c r="X26" i="4"/>
  <c r="V28" i="4"/>
  <c r="X31" i="18" l="1"/>
  <c r="X38" i="18"/>
  <c r="W27" i="4"/>
  <c r="X37" i="18"/>
  <c r="X24" i="18"/>
  <c r="X33" i="18"/>
  <c r="X28" i="18"/>
  <c r="X35" i="18"/>
  <c r="X36" i="18"/>
  <c r="X30" i="18"/>
  <c r="X29" i="18"/>
  <c r="X39" i="18"/>
  <c r="X25" i="18"/>
  <c r="X27" i="18" s="1"/>
  <c r="X32" i="18"/>
  <c r="X34" i="18"/>
  <c r="W27" i="18"/>
  <c r="V27" i="18"/>
  <c r="X23" i="4"/>
  <c r="X39" i="4"/>
  <c r="X37" i="4"/>
  <c r="X35" i="4"/>
  <c r="X33" i="4"/>
  <c r="X31" i="4"/>
  <c r="X29" i="4"/>
  <c r="X38" i="4"/>
  <c r="X36" i="4"/>
  <c r="X34" i="4"/>
  <c r="X32" i="4"/>
  <c r="X30" i="4"/>
  <c r="X24" i="4"/>
  <c r="X27" i="4" l="1"/>
</calcChain>
</file>

<file path=xl/sharedStrings.xml><?xml version="1.0" encoding="utf-8"?>
<sst xmlns="http://schemas.openxmlformats.org/spreadsheetml/2006/main" count="1320" uniqueCount="45">
  <si>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</si>
  <si>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</si>
  <si>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</si>
  <si>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</si>
  <si>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</si>
  <si>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</si>
  <si>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</si>
  <si>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</si>
  <si>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</si>
  <si>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</si>
  <si>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</si>
  <si>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</si>
  <si>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</si>
  <si>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</si>
  <si>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</si>
  <si>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</si>
  <si>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</si>
  <si>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</si>
  <si>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</si>
  <si>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</si>
  <si>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</si>
  <si>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</si>
  <si>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</si>
  <si>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</si>
  <si>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</si>
  <si>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</si>
  <si>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</si>
  <si>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</si>
  <si>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</si>
  <si>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</si>
  <si>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</si>
  <si>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</si>
  <si>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65～74歳</t>
    <phoneticPr fontId="2"/>
  </si>
  <si>
    <t>平成21年4月30日現在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</si>
  <si>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</si>
  <si>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</si>
  <si>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平成21年6月31日現在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</si>
  <si>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</si>
  <si>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</si>
  <si>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</si>
  <si>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平成21年11月30日現在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</si>
  <si>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平成21年12月31日現在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</si>
  <si>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平成22年1月31日現在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</si>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</sst>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7" fillId="0" borderId="1" xfId="1" applyFont="1" applyBorder="1"/>
    <xf numFmtId="38" fontId="8" fillId="0" borderId="0" xfId="1" applyFont="1"/>
    <xf numFmtId="38" fontId="7" fillId="0" borderId="0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67</v>
      </c>
      <c r="D4" s="10">
        <v>138</v>
      </c>
      <c r="E4" s="3"/>
      <c r="F4" s="7">
        <v>30</v>
      </c>
      <c r="G4" s="10">
        <v>99</v>
      </c>
      <c r="H4" s="10">
        <v>114</v>
      </c>
      <c r="I4" s="10">
        <v>213</v>
      </c>
      <c r="J4" s="3"/>
      <c r="K4" s="7">
        <v>60</v>
      </c>
      <c r="L4" s="10">
        <v>276</v>
      </c>
      <c r="M4" s="10">
        <v>246</v>
      </c>
      <c r="N4" s="10">
        <v>522</v>
      </c>
      <c r="O4" s="3"/>
      <c r="P4" s="7">
        <v>90</v>
      </c>
      <c r="Q4" s="10">
        <v>44</v>
      </c>
      <c r="R4" s="10">
        <v>83</v>
      </c>
      <c r="S4" s="10">
        <v>127</v>
      </c>
      <c r="U4" s="4" t="s">
        <v>4</v>
      </c>
      <c r="V4" s="15">
        <f>SUM(B9,B15,B21)</f>
        <v>1250</v>
      </c>
      <c r="W4" s="15">
        <f>SUM(C9,C15,C21)</f>
        <v>1203</v>
      </c>
      <c r="X4" s="15">
        <f>SUM(V4:W4)</f>
        <v>2453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81</v>
      </c>
      <c r="C5" s="10">
        <v>87</v>
      </c>
      <c r="D5" s="10">
        <v>168</v>
      </c>
      <c r="E5" s="3"/>
      <c r="F5" s="7">
        <v>31</v>
      </c>
      <c r="G5" s="10">
        <v>126</v>
      </c>
      <c r="H5" s="10">
        <v>93</v>
      </c>
      <c r="I5" s="10">
        <v>219</v>
      </c>
      <c r="J5" s="3"/>
      <c r="K5" s="7">
        <v>61</v>
      </c>
      <c r="L5" s="10">
        <v>277</v>
      </c>
      <c r="M5" s="10">
        <v>250</v>
      </c>
      <c r="N5" s="10">
        <v>527</v>
      </c>
      <c r="O5" s="3"/>
      <c r="P5" s="7">
        <v>91</v>
      </c>
      <c r="Q5" s="10">
        <v>31</v>
      </c>
      <c r="R5" s="10">
        <v>86</v>
      </c>
      <c r="S5" s="10">
        <v>117</v>
      </c>
      <c r="U5" s="4" t="s">
        <v>5</v>
      </c>
      <c r="V5" s="15">
        <f>SUM(B27,B33,B39,G9,G15,G21,G27,G33,G39,L9)</f>
        <v>6822</v>
      </c>
      <c r="W5" s="15">
        <f>SUM(C27,C33,C39,H9,H15,H21,H27,H33,H39,M9)</f>
        <v>6506</v>
      </c>
      <c r="X5" s="15">
        <f>SUM(V5:W5)</f>
        <v>13328</v>
      </c>
      <c r="Y5" s="2"/>
      <c r="Z5" s="4" t="s">
        <v>25</v>
      </c>
      <c r="AA5" s="10">
        <v>735</v>
      </c>
      <c r="AB5" s="10">
        <v>672</v>
      </c>
      <c r="AC5" s="10">
        <f>SUM(AA5:AB5)</f>
        <v>1407</v>
      </c>
    </row>
    <row r="6" spans="1:29" ht="15" customHeight="1" x14ac:dyDescent="0.15">
      <c r="A6" s="7">
        <v>2</v>
      </c>
      <c r="B6" s="10">
        <v>84</v>
      </c>
      <c r="C6" s="10">
        <v>67</v>
      </c>
      <c r="D6" s="10">
        <v>151</v>
      </c>
      <c r="E6" s="3"/>
      <c r="F6" s="7">
        <v>32</v>
      </c>
      <c r="G6" s="10">
        <v>125</v>
      </c>
      <c r="H6" s="10">
        <v>93</v>
      </c>
      <c r="I6" s="10">
        <v>218</v>
      </c>
      <c r="J6" s="3"/>
      <c r="K6" s="7">
        <v>62</v>
      </c>
      <c r="L6" s="10">
        <v>199</v>
      </c>
      <c r="M6" s="10">
        <v>180</v>
      </c>
      <c r="N6" s="10">
        <v>379</v>
      </c>
      <c r="O6" s="3"/>
      <c r="P6" s="7">
        <v>92</v>
      </c>
      <c r="Q6" s="10">
        <v>25</v>
      </c>
      <c r="R6" s="10">
        <v>67</v>
      </c>
      <c r="S6" s="10">
        <v>92</v>
      </c>
      <c r="U6" s="8" t="s">
        <v>6</v>
      </c>
      <c r="V6" s="15">
        <f>SUM(L15,L21)</f>
        <v>1770</v>
      </c>
      <c r="W6" s="15">
        <f>SUM(M15,M21)</f>
        <v>2344</v>
      </c>
      <c r="X6" s="15">
        <f>SUM(V6:W6)</f>
        <v>4114</v>
      </c>
      <c r="Z6" s="26" t="s">
        <v>26</v>
      </c>
      <c r="AA6" s="10">
        <v>3941</v>
      </c>
      <c r="AB6" s="10">
        <v>3844</v>
      </c>
      <c r="AC6" s="10">
        <f>SUM(AA6:AB6)</f>
        <v>7785</v>
      </c>
    </row>
    <row r="7" spans="1:29" ht="15" customHeight="1" x14ac:dyDescent="0.15">
      <c r="A7" s="7">
        <v>3</v>
      </c>
      <c r="B7" s="10">
        <v>78</v>
      </c>
      <c r="C7" s="10">
        <v>74</v>
      </c>
      <c r="D7" s="10">
        <v>152</v>
      </c>
      <c r="E7" s="3"/>
      <c r="F7" s="7">
        <v>33</v>
      </c>
      <c r="G7" s="10">
        <v>108</v>
      </c>
      <c r="H7" s="10">
        <v>96</v>
      </c>
      <c r="I7" s="10">
        <v>204</v>
      </c>
      <c r="J7" s="3"/>
      <c r="K7" s="7">
        <v>63</v>
      </c>
      <c r="L7" s="10">
        <v>86</v>
      </c>
      <c r="M7" s="10">
        <v>127</v>
      </c>
      <c r="N7" s="10">
        <v>213</v>
      </c>
      <c r="O7" s="3"/>
      <c r="P7" s="7">
        <v>93</v>
      </c>
      <c r="Q7" s="10">
        <v>14</v>
      </c>
      <c r="R7" s="10">
        <v>58</v>
      </c>
      <c r="S7" s="10">
        <v>72</v>
      </c>
      <c r="U7" s="4" t="s">
        <v>7</v>
      </c>
      <c r="V7" s="15">
        <f>SUM(L27,L33,L39,Q9,Q15,Q21,Q27,Q33,Q39)</f>
        <v>2269</v>
      </c>
      <c r="W7" s="15">
        <f>SUM(M27,M33,M39,R9,R15,R21,R27,R33,R39)</f>
        <v>3812</v>
      </c>
      <c r="X7" s="15">
        <f>SUM(V7:W7)</f>
        <v>6081</v>
      </c>
      <c r="Z7" s="4" t="s">
        <v>32</v>
      </c>
      <c r="AA7" s="10">
        <v>1110</v>
      </c>
      <c r="AB7" s="10">
        <v>1494</v>
      </c>
      <c r="AC7" s="10">
        <f>SUM(AA7:AB7)</f>
        <v>2604</v>
      </c>
    </row>
    <row r="8" spans="1:29" ht="15" customHeight="1" x14ac:dyDescent="0.15">
      <c r="A8" s="7">
        <v>4</v>
      </c>
      <c r="B8" s="10">
        <v>71</v>
      </c>
      <c r="C8" s="10">
        <v>56</v>
      </c>
      <c r="D8" s="10">
        <v>127</v>
      </c>
      <c r="E8" s="3"/>
      <c r="F8" s="7">
        <v>34</v>
      </c>
      <c r="G8" s="10">
        <v>111</v>
      </c>
      <c r="H8" s="10">
        <v>97</v>
      </c>
      <c r="I8" s="10">
        <v>208</v>
      </c>
      <c r="J8" s="3"/>
      <c r="K8" s="7">
        <v>64</v>
      </c>
      <c r="L8" s="10">
        <v>134</v>
      </c>
      <c r="M8" s="10">
        <v>165</v>
      </c>
      <c r="N8" s="10">
        <v>299</v>
      </c>
      <c r="O8" s="3"/>
      <c r="P8" s="7">
        <v>94</v>
      </c>
      <c r="Q8" s="10">
        <v>9</v>
      </c>
      <c r="R8" s="10">
        <v>56</v>
      </c>
      <c r="S8" s="10">
        <v>65</v>
      </c>
      <c r="U8" s="17" t="s">
        <v>3</v>
      </c>
      <c r="V8" s="12">
        <f>SUM(V4:V7)</f>
        <v>12111</v>
      </c>
      <c r="W8" s="12">
        <f>SUM(W4:W7)</f>
        <v>13865</v>
      </c>
      <c r="X8" s="12">
        <f>SUM(X4:X7)</f>
        <v>25976</v>
      </c>
      <c r="Z8" s="4" t="s">
        <v>7</v>
      </c>
      <c r="AA8" s="10">
        <v>1343</v>
      </c>
      <c r="AB8" s="10">
        <v>2312</v>
      </c>
      <c r="AC8" s="10">
        <f>SUM(AA8:AB8)</f>
        <v>3655</v>
      </c>
    </row>
    <row r="9" spans="1:29" ht="15" customHeight="1" x14ac:dyDescent="0.15">
      <c r="A9" s="7"/>
      <c r="B9" s="11">
        <v>385</v>
      </c>
      <c r="C9" s="11">
        <v>351</v>
      </c>
      <c r="D9" s="11">
        <v>736</v>
      </c>
      <c r="E9" s="3"/>
      <c r="F9" s="7"/>
      <c r="G9" s="11">
        <v>569</v>
      </c>
      <c r="H9" s="11">
        <v>493</v>
      </c>
      <c r="I9" s="11">
        <v>1062</v>
      </c>
      <c r="J9" s="3"/>
      <c r="K9" s="7"/>
      <c r="L9" s="12">
        <v>972</v>
      </c>
      <c r="M9" s="12">
        <v>968</v>
      </c>
      <c r="N9" s="12">
        <v>1940</v>
      </c>
      <c r="O9" s="3"/>
      <c r="P9" s="7"/>
      <c r="Q9" s="11">
        <v>123</v>
      </c>
      <c r="R9" s="11">
        <v>350</v>
      </c>
      <c r="S9" s="11">
        <v>473</v>
      </c>
      <c r="U9" s="4" t="s">
        <v>8</v>
      </c>
      <c r="V9" s="15">
        <f>SUM(G21,G27,G33,G39,L9)</f>
        <v>4126</v>
      </c>
      <c r="W9" s="15">
        <f>SUM(H21,H27,H33,H39,M9)</f>
        <v>4067</v>
      </c>
      <c r="X9" s="18">
        <f t="shared" ref="X9:X20" si="0">SUM(V9:W9)</f>
        <v>8193</v>
      </c>
      <c r="Z9" s="9" t="s">
        <v>24</v>
      </c>
      <c r="AA9" s="11">
        <f>SUM(AA5:AA8)</f>
        <v>7129</v>
      </c>
      <c r="AB9" s="11">
        <f>SUM(AB5:AB8)</f>
        <v>8322</v>
      </c>
      <c r="AC9" s="11">
        <f>SUM(AC5:AC8)</f>
        <v>15451</v>
      </c>
    </row>
    <row r="10" spans="1:29" ht="15" customHeight="1" x14ac:dyDescent="0.15">
      <c r="A10" s="7">
        <v>5</v>
      </c>
      <c r="B10" s="10">
        <v>79</v>
      </c>
      <c r="C10" s="10">
        <v>77</v>
      </c>
      <c r="D10" s="10">
        <v>156</v>
      </c>
      <c r="E10" s="3"/>
      <c r="F10" s="7">
        <v>35</v>
      </c>
      <c r="G10" s="10">
        <v>109</v>
      </c>
      <c r="H10" s="10">
        <v>107</v>
      </c>
      <c r="I10" s="10">
        <v>216</v>
      </c>
      <c r="J10" s="3"/>
      <c r="K10" s="7">
        <v>65</v>
      </c>
      <c r="L10" s="10">
        <v>156</v>
      </c>
      <c r="M10" s="10">
        <v>208</v>
      </c>
      <c r="N10" s="10">
        <v>364</v>
      </c>
      <c r="O10" s="3"/>
      <c r="P10" s="7">
        <v>95</v>
      </c>
      <c r="Q10" s="10">
        <v>16</v>
      </c>
      <c r="R10" s="10">
        <v>42</v>
      </c>
      <c r="S10" s="10">
        <v>58</v>
      </c>
      <c r="U10" s="4" t="s">
        <v>9</v>
      </c>
      <c r="V10" s="15">
        <f>SUM(G21,G27,G33,G39,L9,L15,L21,L27,L33,L39,Q9,Q15,Q21,Q27,Q33,Q39)</f>
        <v>8165</v>
      </c>
      <c r="W10" s="15">
        <f>SUM(H21,H27,H33,H39,M9,M15,M21,M27,M33,M39,R9,R15,R21,R27,R33,R39)</f>
        <v>10223</v>
      </c>
      <c r="X10" s="18">
        <f t="shared" si="0"/>
        <v>18388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82</v>
      </c>
      <c r="D11" s="10">
        <v>154</v>
      </c>
      <c r="E11" s="3"/>
      <c r="F11" s="7">
        <v>36</v>
      </c>
      <c r="G11" s="10">
        <v>98</v>
      </c>
      <c r="H11" s="10">
        <v>93</v>
      </c>
      <c r="I11" s="10">
        <v>191</v>
      </c>
      <c r="J11" s="3"/>
      <c r="K11" s="7">
        <v>66</v>
      </c>
      <c r="L11" s="10">
        <v>167</v>
      </c>
      <c r="M11" s="10">
        <v>192</v>
      </c>
      <c r="N11" s="10">
        <v>359</v>
      </c>
      <c r="O11" s="3"/>
      <c r="P11" s="7">
        <v>96</v>
      </c>
      <c r="Q11" s="10">
        <v>8</v>
      </c>
      <c r="R11" s="10">
        <v>28</v>
      </c>
      <c r="S11" s="10">
        <v>36</v>
      </c>
      <c r="U11" s="4" t="s">
        <v>10</v>
      </c>
      <c r="V11" s="15">
        <f>SUM(,G33,G39,L9,L15,L21,L27,L33,L39,Q9,Q15,Q21,Q27,Q33,Q39)</f>
        <v>7062</v>
      </c>
      <c r="W11" s="15">
        <f>SUM(,H33,H39,M9,M15,M21,M27,M33,M39,R9,R15,R21,R27,R33,R39)</f>
        <v>9023</v>
      </c>
      <c r="X11" s="18">
        <f t="shared" si="0"/>
        <v>16085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79</v>
      </c>
      <c r="D12" s="10">
        <v>148</v>
      </c>
      <c r="E12" s="3"/>
      <c r="F12" s="7">
        <v>37</v>
      </c>
      <c r="G12" s="10">
        <v>104</v>
      </c>
      <c r="H12" s="10">
        <v>92</v>
      </c>
      <c r="I12" s="10">
        <v>196</v>
      </c>
      <c r="J12" s="3"/>
      <c r="K12" s="7">
        <v>67</v>
      </c>
      <c r="L12" s="10">
        <v>171</v>
      </c>
      <c r="M12" s="10">
        <v>245</v>
      </c>
      <c r="N12" s="10">
        <v>416</v>
      </c>
      <c r="O12" s="3"/>
      <c r="P12" s="7">
        <v>97</v>
      </c>
      <c r="Q12" s="10">
        <v>0</v>
      </c>
      <c r="R12" s="10">
        <v>19</v>
      </c>
      <c r="S12" s="10">
        <v>19</v>
      </c>
      <c r="U12" s="4" t="s">
        <v>11</v>
      </c>
      <c r="V12" s="15">
        <f>SUM(L9,L15,L21,L27,L33,L39,Q9,Q15,Q21,Q27,Q33,Q39)</f>
        <v>5011</v>
      </c>
      <c r="W12" s="15">
        <f>SUM(M9,M15,M21,M27,M33,M39,R9,R15,R21,R27,R33,R39)</f>
        <v>7124</v>
      </c>
      <c r="X12" s="18">
        <f t="shared" si="0"/>
        <v>12135</v>
      </c>
      <c r="Z12" s="4" t="s">
        <v>25</v>
      </c>
      <c r="AA12" s="10">
        <v>149</v>
      </c>
      <c r="AB12" s="10">
        <v>184</v>
      </c>
      <c r="AC12" s="10">
        <f>SUM(AA12:AB12)</f>
        <v>333</v>
      </c>
    </row>
    <row r="13" spans="1:29" ht="15" customHeight="1" x14ac:dyDescent="0.15">
      <c r="A13" s="7">
        <v>8</v>
      </c>
      <c r="B13" s="10">
        <v>80</v>
      </c>
      <c r="C13" s="10">
        <v>97</v>
      </c>
      <c r="D13" s="10">
        <v>177</v>
      </c>
      <c r="E13" s="3"/>
      <c r="F13" s="7">
        <v>38</v>
      </c>
      <c r="G13" s="10">
        <v>103</v>
      </c>
      <c r="H13" s="10">
        <v>86</v>
      </c>
      <c r="I13" s="10">
        <v>189</v>
      </c>
      <c r="J13" s="3"/>
      <c r="K13" s="7">
        <v>68</v>
      </c>
      <c r="L13" s="10">
        <v>169</v>
      </c>
      <c r="M13" s="10">
        <v>228</v>
      </c>
      <c r="N13" s="10">
        <v>397</v>
      </c>
      <c r="O13" s="3"/>
      <c r="P13" s="7">
        <v>98</v>
      </c>
      <c r="Q13" s="10">
        <v>5</v>
      </c>
      <c r="R13" s="10">
        <v>13</v>
      </c>
      <c r="S13" s="10">
        <v>18</v>
      </c>
      <c r="U13" s="9" t="s">
        <v>12</v>
      </c>
      <c r="V13" s="12">
        <f>SUM(L15,L21,L27,L33,L39,Q9,Q15,Q21,Q27,Q33,Q39)</f>
        <v>4039</v>
      </c>
      <c r="W13" s="12">
        <f>SUM(M15,M21,M27,M33,M39,R9,R15,R21,R27,R33,R39)</f>
        <v>6156</v>
      </c>
      <c r="X13" s="12">
        <f t="shared" si="0"/>
        <v>10195</v>
      </c>
      <c r="Z13" s="26" t="s">
        <v>26</v>
      </c>
      <c r="AA13" s="10">
        <v>891</v>
      </c>
      <c r="AB13" s="10">
        <v>874</v>
      </c>
      <c r="AC13" s="10">
        <f>SUM(AA13:AB13)</f>
        <v>1765</v>
      </c>
    </row>
    <row r="14" spans="1:29" ht="15" customHeight="1" x14ac:dyDescent="0.15">
      <c r="A14" s="7">
        <v>9</v>
      </c>
      <c r="B14" s="10">
        <v>96</v>
      </c>
      <c r="C14" s="10">
        <v>88</v>
      </c>
      <c r="D14" s="10">
        <v>184</v>
      </c>
      <c r="E14" s="3"/>
      <c r="F14" s="7">
        <v>39</v>
      </c>
      <c r="G14" s="10">
        <v>96</v>
      </c>
      <c r="H14" s="10">
        <v>95</v>
      </c>
      <c r="I14" s="10">
        <v>191</v>
      </c>
      <c r="J14" s="3"/>
      <c r="K14" s="7">
        <v>69</v>
      </c>
      <c r="L14" s="10">
        <v>165</v>
      </c>
      <c r="M14" s="10">
        <v>228</v>
      </c>
      <c r="N14" s="10">
        <v>393</v>
      </c>
      <c r="O14" s="3"/>
      <c r="P14" s="7">
        <v>99</v>
      </c>
      <c r="Q14" s="10">
        <v>5</v>
      </c>
      <c r="R14" s="10">
        <v>10</v>
      </c>
      <c r="S14" s="10">
        <v>15</v>
      </c>
      <c r="U14" s="4" t="s">
        <v>13</v>
      </c>
      <c r="V14" s="15">
        <f>SUM(L21,L27,L33,L39,Q9,Q15,Q21,Q27,Q33,Q39)</f>
        <v>3211</v>
      </c>
      <c r="W14" s="15">
        <f>SUM(M21,M27,M33,M39,R9,R15,R21,R27,R33,R39)</f>
        <v>5055</v>
      </c>
      <c r="X14" s="18">
        <f t="shared" si="0"/>
        <v>8266</v>
      </c>
      <c r="Z14" s="4" t="s">
        <v>31</v>
      </c>
      <c r="AA14" s="10">
        <v>228</v>
      </c>
      <c r="AB14" s="10">
        <v>285</v>
      </c>
      <c r="AC14" s="10">
        <f>SUM(AA14:AB14)</f>
        <v>513</v>
      </c>
    </row>
    <row r="15" spans="1:29" ht="15" customHeight="1" x14ac:dyDescent="0.15">
      <c r="A15" s="7"/>
      <c r="B15" s="11">
        <v>396</v>
      </c>
      <c r="C15" s="11">
        <v>423</v>
      </c>
      <c r="D15" s="11">
        <v>819</v>
      </c>
      <c r="E15" s="3"/>
      <c r="F15" s="7"/>
      <c r="G15" s="11">
        <v>510</v>
      </c>
      <c r="H15" s="11">
        <v>473</v>
      </c>
      <c r="I15" s="11">
        <v>983</v>
      </c>
      <c r="J15" s="3"/>
      <c r="K15" s="7"/>
      <c r="L15" s="11">
        <v>828</v>
      </c>
      <c r="M15" s="11">
        <v>1101</v>
      </c>
      <c r="N15" s="11">
        <v>1929</v>
      </c>
      <c r="O15" s="3"/>
      <c r="P15" s="7"/>
      <c r="Q15" s="11">
        <v>34</v>
      </c>
      <c r="R15" s="11">
        <v>112</v>
      </c>
      <c r="S15" s="11">
        <v>146</v>
      </c>
      <c r="U15" s="4" t="s">
        <v>14</v>
      </c>
      <c r="V15" s="15">
        <f>SUM(L27,L33,L39,Q9,Q15,Q21,Q27,Q33,Q39)</f>
        <v>2269</v>
      </c>
      <c r="W15" s="15">
        <f>SUM(M27,M33,M39,R9,R15,R21,R27,R33,R39)</f>
        <v>3812</v>
      </c>
      <c r="X15" s="18">
        <f t="shared" si="0"/>
        <v>6081</v>
      </c>
      <c r="Z15" s="4" t="s">
        <v>7</v>
      </c>
      <c r="AA15" s="10">
        <v>271</v>
      </c>
      <c r="AB15" s="10">
        <v>433</v>
      </c>
      <c r="AC15" s="10">
        <f>SUM(AA15:AB15)</f>
        <v>704</v>
      </c>
    </row>
    <row r="16" spans="1:29" ht="15" customHeight="1" x14ac:dyDescent="0.15">
      <c r="A16" s="7">
        <v>10</v>
      </c>
      <c r="B16" s="10">
        <v>77</v>
      </c>
      <c r="C16" s="10">
        <v>67</v>
      </c>
      <c r="D16" s="10">
        <v>144</v>
      </c>
      <c r="E16" s="3"/>
      <c r="F16" s="7">
        <v>40</v>
      </c>
      <c r="G16" s="10">
        <v>86</v>
      </c>
      <c r="H16" s="10">
        <v>105</v>
      </c>
      <c r="I16" s="10">
        <v>191</v>
      </c>
      <c r="J16" s="3"/>
      <c r="K16" s="7">
        <v>70</v>
      </c>
      <c r="L16" s="10">
        <v>143</v>
      </c>
      <c r="M16" s="10">
        <v>216</v>
      </c>
      <c r="N16" s="10">
        <v>359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1237</v>
      </c>
      <c r="W16" s="15">
        <f>SUM(M33,M39,R9,R15,R21,R27,R33,R39)</f>
        <v>2421</v>
      </c>
      <c r="X16" s="18">
        <f t="shared" si="0"/>
        <v>3658</v>
      </c>
      <c r="Z16" s="9" t="s">
        <v>24</v>
      </c>
      <c r="AA16" s="11">
        <f>SUM(AA12:AA15)</f>
        <v>1539</v>
      </c>
      <c r="AB16" s="11">
        <f>SUM(AB12:AB15)</f>
        <v>1776</v>
      </c>
      <c r="AC16" s="11">
        <f>SUM(AC12:AC15)</f>
        <v>3315</v>
      </c>
    </row>
    <row r="17" spans="1:29" ht="15" customHeight="1" x14ac:dyDescent="0.15">
      <c r="A17" s="7">
        <v>11</v>
      </c>
      <c r="B17" s="10">
        <v>94</v>
      </c>
      <c r="C17" s="10">
        <v>91</v>
      </c>
      <c r="D17" s="10">
        <v>185</v>
      </c>
      <c r="E17" s="3"/>
      <c r="F17" s="7">
        <v>41</v>
      </c>
      <c r="G17" s="10">
        <v>92</v>
      </c>
      <c r="H17" s="10">
        <v>121</v>
      </c>
      <c r="I17" s="10">
        <v>213</v>
      </c>
      <c r="J17" s="3"/>
      <c r="K17" s="7">
        <v>71</v>
      </c>
      <c r="L17" s="10">
        <v>218</v>
      </c>
      <c r="M17" s="10">
        <v>235</v>
      </c>
      <c r="N17" s="10">
        <v>453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508</v>
      </c>
      <c r="W17" s="15">
        <f>SUM(M39,R9,R15,R21,R27,R33,R39)</f>
        <v>1237</v>
      </c>
      <c r="X17" s="18">
        <f t="shared" si="0"/>
        <v>1745</v>
      </c>
      <c r="Z17" s="6" t="s">
        <v>29</v>
      </c>
    </row>
    <row r="18" spans="1:29" ht="15" customHeight="1" x14ac:dyDescent="0.15">
      <c r="A18" s="7">
        <v>12</v>
      </c>
      <c r="B18" s="10">
        <v>97</v>
      </c>
      <c r="C18" s="10">
        <v>87</v>
      </c>
      <c r="D18" s="10">
        <v>184</v>
      </c>
      <c r="E18" s="3"/>
      <c r="F18" s="7">
        <v>42</v>
      </c>
      <c r="G18" s="10">
        <v>87</v>
      </c>
      <c r="H18" s="10">
        <v>100</v>
      </c>
      <c r="I18" s="10">
        <v>187</v>
      </c>
      <c r="J18" s="3"/>
      <c r="K18" s="7">
        <v>72</v>
      </c>
      <c r="L18" s="10">
        <v>192</v>
      </c>
      <c r="M18" s="10">
        <v>261</v>
      </c>
      <c r="N18" s="13">
        <v>453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160</v>
      </c>
      <c r="W18" s="15">
        <f>SUM(R9,R15,R21,R27,R33,R39)</f>
        <v>479</v>
      </c>
      <c r="X18" s="18">
        <f t="shared" si="0"/>
        <v>639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86</v>
      </c>
      <c r="C19" s="10">
        <v>85</v>
      </c>
      <c r="D19" s="10">
        <v>171</v>
      </c>
      <c r="E19" s="3"/>
      <c r="F19" s="7">
        <v>43</v>
      </c>
      <c r="G19" s="10">
        <v>91</v>
      </c>
      <c r="H19" s="10">
        <v>78</v>
      </c>
      <c r="I19" s="10">
        <v>169</v>
      </c>
      <c r="J19" s="3"/>
      <c r="K19" s="7">
        <v>73</v>
      </c>
      <c r="L19" s="10">
        <v>199</v>
      </c>
      <c r="M19" s="10">
        <v>263</v>
      </c>
      <c r="N19" s="10">
        <v>462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37</v>
      </c>
      <c r="W19" s="15">
        <f>SUM(R15,R21,R27,R33,R39)</f>
        <v>129</v>
      </c>
      <c r="X19" s="18">
        <f t="shared" si="0"/>
        <v>166</v>
      </c>
      <c r="Z19" s="4" t="s">
        <v>25</v>
      </c>
      <c r="AA19" s="10">
        <v>229</v>
      </c>
      <c r="AB19" s="10">
        <v>238</v>
      </c>
      <c r="AC19" s="10">
        <f>SUM(AA19:AB19)</f>
        <v>467</v>
      </c>
    </row>
    <row r="20" spans="1:29" ht="15" customHeight="1" x14ac:dyDescent="0.15">
      <c r="A20" s="7">
        <v>14</v>
      </c>
      <c r="B20" s="10">
        <v>115</v>
      </c>
      <c r="C20" s="10">
        <v>99</v>
      </c>
      <c r="D20" s="10">
        <v>214</v>
      </c>
      <c r="E20" s="3"/>
      <c r="F20" s="7">
        <v>44</v>
      </c>
      <c r="G20" s="10">
        <v>98</v>
      </c>
      <c r="H20" s="10">
        <v>113</v>
      </c>
      <c r="I20" s="10">
        <v>211</v>
      </c>
      <c r="J20" s="3"/>
      <c r="K20" s="7">
        <v>74</v>
      </c>
      <c r="L20" s="10">
        <v>190</v>
      </c>
      <c r="M20" s="10">
        <v>268</v>
      </c>
      <c r="N20" s="10">
        <v>458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17</v>
      </c>
      <c r="X20" s="18">
        <f t="shared" si="0"/>
        <v>20</v>
      </c>
      <c r="Z20" s="26" t="s">
        <v>26</v>
      </c>
      <c r="AA20" s="10">
        <v>1271</v>
      </c>
      <c r="AB20" s="10">
        <v>1144</v>
      </c>
      <c r="AC20" s="10">
        <f>SUM(AA20:AB20)</f>
        <v>2415</v>
      </c>
    </row>
    <row r="21" spans="1:29" ht="15" customHeight="1" x14ac:dyDescent="0.15">
      <c r="A21" s="7"/>
      <c r="B21" s="11">
        <v>469</v>
      </c>
      <c r="C21" s="11">
        <v>429</v>
      </c>
      <c r="D21" s="11">
        <v>898</v>
      </c>
      <c r="E21" s="3"/>
      <c r="F21" s="7"/>
      <c r="G21" s="11">
        <v>454</v>
      </c>
      <c r="H21" s="11">
        <v>517</v>
      </c>
      <c r="I21" s="11">
        <v>971</v>
      </c>
      <c r="J21" s="3"/>
      <c r="K21" s="7"/>
      <c r="L21" s="12">
        <v>942</v>
      </c>
      <c r="M21" s="12">
        <v>1243</v>
      </c>
      <c r="N21" s="12">
        <v>2185</v>
      </c>
      <c r="O21" s="24"/>
      <c r="P21" s="7"/>
      <c r="Q21" s="11">
        <v>3</v>
      </c>
      <c r="R21" s="11">
        <v>16</v>
      </c>
      <c r="S21" s="11">
        <v>19</v>
      </c>
      <c r="Z21" s="4" t="s">
        <v>31</v>
      </c>
      <c r="AA21" s="10">
        <v>273</v>
      </c>
      <c r="AB21" s="10">
        <v>342</v>
      </c>
      <c r="AC21" s="10">
        <f>SUM(AA21:AB21)</f>
        <v>615</v>
      </c>
    </row>
    <row r="22" spans="1:29" ht="15" customHeight="1" x14ac:dyDescent="0.15">
      <c r="A22" s="7">
        <v>15</v>
      </c>
      <c r="B22" s="10">
        <v>157</v>
      </c>
      <c r="C22" s="10">
        <v>90</v>
      </c>
      <c r="D22" s="10">
        <v>247</v>
      </c>
      <c r="E22" s="3"/>
      <c r="F22" s="7">
        <v>45</v>
      </c>
      <c r="G22" s="10">
        <v>110</v>
      </c>
      <c r="H22" s="10">
        <v>130</v>
      </c>
      <c r="I22" s="10">
        <v>240</v>
      </c>
      <c r="J22" s="3"/>
      <c r="K22" s="7">
        <v>75</v>
      </c>
      <c r="L22" s="10">
        <v>202</v>
      </c>
      <c r="M22" s="10">
        <v>283</v>
      </c>
      <c r="N22" s="10">
        <v>485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654</v>
      </c>
      <c r="AC22" s="10">
        <f>SUM(AA22:AB22)</f>
        <v>1052</v>
      </c>
    </row>
    <row r="23" spans="1:29" ht="15" customHeight="1" x14ac:dyDescent="0.15">
      <c r="A23" s="7">
        <v>16</v>
      </c>
      <c r="B23" s="10">
        <v>107</v>
      </c>
      <c r="C23" s="10">
        <v>109</v>
      </c>
      <c r="D23" s="10">
        <v>216</v>
      </c>
      <c r="E23" s="3"/>
      <c r="F23" s="7">
        <v>46</v>
      </c>
      <c r="G23" s="10">
        <v>123</v>
      </c>
      <c r="H23" s="10">
        <v>114</v>
      </c>
      <c r="I23" s="10">
        <v>237</v>
      </c>
      <c r="J23" s="3"/>
      <c r="K23" s="7">
        <v>76</v>
      </c>
      <c r="L23" s="10">
        <v>235</v>
      </c>
      <c r="M23" s="10">
        <v>259</v>
      </c>
      <c r="N23" s="10">
        <v>494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10.321195607299149</v>
      </c>
      <c r="W23" s="19">
        <f>W4/$W$8*100</f>
        <v>8.6765236206274796</v>
      </c>
      <c r="X23" s="19">
        <f>X4/$X$8*100</f>
        <v>9.4433323067446864</v>
      </c>
      <c r="Z23" s="9" t="s">
        <v>24</v>
      </c>
      <c r="AA23" s="11">
        <f>SUM(AA19:AA22)</f>
        <v>2171</v>
      </c>
      <c r="AB23" s="11">
        <f>SUM(AB19:AB22)</f>
        <v>2378</v>
      </c>
      <c r="AC23" s="11">
        <f>SUM(AC19:AC22)</f>
        <v>4549</v>
      </c>
    </row>
    <row r="24" spans="1:29" ht="15" customHeight="1" x14ac:dyDescent="0.15">
      <c r="A24" s="7">
        <v>17</v>
      </c>
      <c r="B24" s="10">
        <v>136</v>
      </c>
      <c r="C24" s="10">
        <v>107</v>
      </c>
      <c r="D24" s="10">
        <v>243</v>
      </c>
      <c r="E24" s="3"/>
      <c r="F24" s="7">
        <v>47</v>
      </c>
      <c r="G24" s="10">
        <v>122</v>
      </c>
      <c r="H24" s="10">
        <v>141</v>
      </c>
      <c r="I24" s="10">
        <v>263</v>
      </c>
      <c r="J24" s="3"/>
      <c r="K24" s="7">
        <v>77</v>
      </c>
      <c r="L24" s="10">
        <v>194</v>
      </c>
      <c r="M24" s="10">
        <v>289</v>
      </c>
      <c r="N24" s="10">
        <v>483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56.328957146395844</v>
      </c>
      <c r="W24" s="19">
        <f>W5/$W$8*100</f>
        <v>46.923909123692752</v>
      </c>
      <c r="X24" s="19">
        <f>X5/$X$8*100</f>
        <v>51.308900523560212</v>
      </c>
      <c r="Z24" s="6" t="s">
        <v>30</v>
      </c>
    </row>
    <row r="25" spans="1:29" ht="15" customHeight="1" x14ac:dyDescent="0.15">
      <c r="A25" s="7">
        <v>18</v>
      </c>
      <c r="B25" s="10">
        <v>105</v>
      </c>
      <c r="C25" s="10">
        <v>92</v>
      </c>
      <c r="D25" s="10">
        <v>197</v>
      </c>
      <c r="E25" s="3"/>
      <c r="F25" s="7">
        <v>48</v>
      </c>
      <c r="G25" s="10">
        <v>143</v>
      </c>
      <c r="H25" s="10">
        <v>150</v>
      </c>
      <c r="I25" s="10">
        <v>293</v>
      </c>
      <c r="J25" s="3"/>
      <c r="K25" s="7">
        <v>78</v>
      </c>
      <c r="L25" s="10">
        <v>218</v>
      </c>
      <c r="M25" s="10">
        <v>312</v>
      </c>
      <c r="N25" s="10">
        <v>530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14.614812979935596</v>
      </c>
      <c r="W25" s="19">
        <f>W6/$W$8*100</f>
        <v>16.9058781103498</v>
      </c>
      <c r="X25" s="19">
        <f>X6/$X$8*100</f>
        <v>15.837696335078533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82</v>
      </c>
      <c r="D26" s="10">
        <v>189</v>
      </c>
      <c r="E26" s="3"/>
      <c r="F26" s="7">
        <v>49</v>
      </c>
      <c r="G26" s="10">
        <v>151</v>
      </c>
      <c r="H26" s="10">
        <v>148</v>
      </c>
      <c r="I26" s="10">
        <v>299</v>
      </c>
      <c r="J26" s="3"/>
      <c r="K26" s="7">
        <v>79</v>
      </c>
      <c r="L26" s="10">
        <v>183</v>
      </c>
      <c r="M26" s="10">
        <v>248</v>
      </c>
      <c r="N26" s="10">
        <v>431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18.735034266369414</v>
      </c>
      <c r="W26" s="19">
        <f>W7/$W$8*100</f>
        <v>27.49368914532997</v>
      </c>
      <c r="X26" s="19">
        <f>X7/$X$8*100</f>
        <v>23.410070834616569</v>
      </c>
      <c r="Z26" s="4" t="s">
        <v>25</v>
      </c>
      <c r="AA26" s="10">
        <v>137</v>
      </c>
      <c r="AB26" s="10">
        <v>109</v>
      </c>
      <c r="AC26" s="10">
        <f>SUM(AA26:AB26)</f>
        <v>246</v>
      </c>
    </row>
    <row r="27" spans="1:29" ht="15" customHeight="1" x14ac:dyDescent="0.15">
      <c r="A27" s="7"/>
      <c r="B27" s="11">
        <v>612</v>
      </c>
      <c r="C27" s="11">
        <v>480</v>
      </c>
      <c r="D27" s="11">
        <v>1092</v>
      </c>
      <c r="E27" s="3"/>
      <c r="F27" s="7"/>
      <c r="G27" s="11">
        <v>649</v>
      </c>
      <c r="H27" s="11">
        <v>683</v>
      </c>
      <c r="I27" s="11">
        <v>1332</v>
      </c>
      <c r="J27" s="3"/>
      <c r="K27" s="7"/>
      <c r="L27" s="11">
        <v>1032</v>
      </c>
      <c r="M27" s="11">
        <v>1391</v>
      </c>
      <c r="N27" s="11">
        <v>2423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719</v>
      </c>
      <c r="AB27" s="10">
        <v>644</v>
      </c>
      <c r="AC27" s="10">
        <f>SUM(AA27:AB27)</f>
        <v>1363</v>
      </c>
    </row>
    <row r="28" spans="1:29" ht="15" customHeight="1" x14ac:dyDescent="0.15">
      <c r="A28" s="7">
        <v>20</v>
      </c>
      <c r="B28" s="10">
        <v>99</v>
      </c>
      <c r="C28" s="10">
        <v>104</v>
      </c>
      <c r="D28" s="10">
        <v>203</v>
      </c>
      <c r="E28" s="3"/>
      <c r="F28" s="7">
        <v>50</v>
      </c>
      <c r="G28" s="10">
        <v>177</v>
      </c>
      <c r="H28" s="10">
        <v>168</v>
      </c>
      <c r="I28" s="10">
        <v>345</v>
      </c>
      <c r="J28" s="3"/>
      <c r="K28" s="7">
        <v>80</v>
      </c>
      <c r="L28" s="10">
        <v>183</v>
      </c>
      <c r="M28" s="10">
        <v>256</v>
      </c>
      <c r="N28" s="10">
        <v>439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34.068202460573033</v>
      </c>
      <c r="W28" s="19">
        <f t="shared" ref="W28:W39" si="2">W9/$W$8*100</f>
        <v>29.332852506310854</v>
      </c>
      <c r="X28" s="19">
        <f t="shared" ref="X28:X39" si="3">X9/$X$8*100</f>
        <v>31.540652910378814</v>
      </c>
      <c r="Z28" s="4" t="s">
        <v>32</v>
      </c>
      <c r="AA28" s="10">
        <v>159</v>
      </c>
      <c r="AB28" s="10">
        <v>223</v>
      </c>
      <c r="AC28" s="10">
        <f>SUM(AA28:AB28)</f>
        <v>382</v>
      </c>
    </row>
    <row r="29" spans="1:29" ht="15" customHeight="1" x14ac:dyDescent="0.15">
      <c r="A29" s="7">
        <v>21</v>
      </c>
      <c r="B29" s="10">
        <v>111</v>
      </c>
      <c r="C29" s="10">
        <v>114</v>
      </c>
      <c r="D29" s="10">
        <v>225</v>
      </c>
      <c r="E29" s="3"/>
      <c r="F29" s="7">
        <v>51</v>
      </c>
      <c r="G29" s="10">
        <v>149</v>
      </c>
      <c r="H29" s="10">
        <v>166</v>
      </c>
      <c r="I29" s="10">
        <v>315</v>
      </c>
      <c r="J29" s="3"/>
      <c r="K29" s="7">
        <v>81</v>
      </c>
      <c r="L29" s="10">
        <v>162</v>
      </c>
      <c r="M29" s="10">
        <v>232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67.418049706878051</v>
      </c>
      <c r="W29" s="19">
        <f t="shared" si="2"/>
        <v>73.732419761990613</v>
      </c>
      <c r="X29" s="19">
        <f t="shared" si="3"/>
        <v>70.788420080073905</v>
      </c>
      <c r="Z29" s="4" t="s">
        <v>7</v>
      </c>
      <c r="AA29" s="10">
        <v>257</v>
      </c>
      <c r="AB29" s="10">
        <v>413</v>
      </c>
      <c r="AC29" s="10">
        <f>SUM(AA29:AB29)</f>
        <v>670</v>
      </c>
    </row>
    <row r="30" spans="1:29" ht="15" customHeight="1" x14ac:dyDescent="0.15">
      <c r="A30" s="7">
        <v>22</v>
      </c>
      <c r="B30" s="10">
        <v>81</v>
      </c>
      <c r="C30" s="10">
        <v>106</v>
      </c>
      <c r="D30" s="10">
        <v>187</v>
      </c>
      <c r="E30" s="3"/>
      <c r="F30" s="7">
        <v>52</v>
      </c>
      <c r="G30" s="10">
        <v>188</v>
      </c>
      <c r="H30" s="10">
        <v>170</v>
      </c>
      <c r="I30" s="10">
        <v>358</v>
      </c>
      <c r="J30" s="3"/>
      <c r="K30" s="7">
        <v>82</v>
      </c>
      <c r="L30" s="10">
        <v>142</v>
      </c>
      <c r="M30" s="10">
        <v>225</v>
      </c>
      <c r="N30" s="10">
        <v>367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58.310626702997268</v>
      </c>
      <c r="W30" s="19">
        <f t="shared" si="2"/>
        <v>65.077533357374691</v>
      </c>
      <c r="X30" s="19">
        <f t="shared" si="3"/>
        <v>61.922543886664613</v>
      </c>
      <c r="Z30" s="9" t="s">
        <v>24</v>
      </c>
      <c r="AA30" s="11">
        <f>SUM(AA26:AA29)</f>
        <v>1272</v>
      </c>
      <c r="AB30" s="11">
        <f>SUM(AB26:AB29)</f>
        <v>1389</v>
      </c>
      <c r="AC30" s="11">
        <f>SUM(AC26:AC29)</f>
        <v>2661</v>
      </c>
    </row>
    <row r="31" spans="1:29" ht="15" customHeight="1" x14ac:dyDescent="0.15">
      <c r="A31" s="7">
        <v>23</v>
      </c>
      <c r="B31" s="10">
        <v>103</v>
      </c>
      <c r="C31" s="10">
        <v>108</v>
      </c>
      <c r="D31" s="10">
        <v>211</v>
      </c>
      <c r="E31" s="3"/>
      <c r="F31" s="7">
        <v>53</v>
      </c>
      <c r="G31" s="10">
        <v>176</v>
      </c>
      <c r="H31" s="10">
        <v>185</v>
      </c>
      <c r="I31" s="10">
        <v>361</v>
      </c>
      <c r="J31" s="3"/>
      <c r="K31" s="7">
        <v>83</v>
      </c>
      <c r="L31" s="10">
        <v>137</v>
      </c>
      <c r="M31" s="10">
        <v>256</v>
      </c>
      <c r="N31" s="10">
        <v>393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41.37560895054083</v>
      </c>
      <c r="W31" s="19">
        <f t="shared" si="2"/>
        <v>51.381175622069961</v>
      </c>
      <c r="X31" s="19">
        <f t="shared" si="3"/>
        <v>46.716199568832764</v>
      </c>
      <c r="Z31" s="6"/>
    </row>
    <row r="32" spans="1:29" ht="15" customHeight="1" x14ac:dyDescent="0.15">
      <c r="A32" s="7">
        <v>24</v>
      </c>
      <c r="B32" s="10">
        <v>125</v>
      </c>
      <c r="C32" s="10">
        <v>103</v>
      </c>
      <c r="D32" s="10">
        <v>228</v>
      </c>
      <c r="E32" s="3"/>
      <c r="F32" s="7">
        <v>54</v>
      </c>
      <c r="G32" s="10">
        <v>186</v>
      </c>
      <c r="H32" s="10">
        <v>189</v>
      </c>
      <c r="I32" s="10">
        <v>375</v>
      </c>
      <c r="J32" s="3"/>
      <c r="K32" s="7">
        <v>84</v>
      </c>
      <c r="L32" s="10">
        <v>105</v>
      </c>
      <c r="M32" s="10">
        <v>215</v>
      </c>
      <c r="N32" s="10">
        <v>320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33.349847246305018</v>
      </c>
      <c r="W32" s="20">
        <f t="shared" si="2"/>
        <v>44.39956725567977</v>
      </c>
      <c r="X32" s="20">
        <f t="shared" si="3"/>
        <v>39.247767169695102</v>
      </c>
      <c r="Z32" s="6"/>
      <c r="AA32" s="29"/>
      <c r="AB32" s="28"/>
      <c r="AC32" s="28"/>
    </row>
    <row r="33" spans="1:29" ht="15" customHeight="1" x14ac:dyDescent="0.15">
      <c r="A33" s="7"/>
      <c r="B33" s="11">
        <v>519</v>
      </c>
      <c r="C33" s="11">
        <v>535</v>
      </c>
      <c r="D33" s="11">
        <v>1054</v>
      </c>
      <c r="E33" s="3"/>
      <c r="F33" s="7"/>
      <c r="G33" s="11">
        <v>876</v>
      </c>
      <c r="H33" s="11">
        <v>878</v>
      </c>
      <c r="I33" s="11">
        <v>1754</v>
      </c>
      <c r="J33" s="3"/>
      <c r="K33" s="7"/>
      <c r="L33" s="11">
        <v>729</v>
      </c>
      <c r="M33" s="11">
        <v>1184</v>
      </c>
      <c r="N33" s="11">
        <v>1913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26.513087276030056</v>
      </c>
      <c r="W33" s="19">
        <f t="shared" si="2"/>
        <v>36.458708979444644</v>
      </c>
      <c r="X33" s="19">
        <f t="shared" si="3"/>
        <v>31.82168155220203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103</v>
      </c>
      <c r="D34" s="10">
        <v>202</v>
      </c>
      <c r="E34" s="3"/>
      <c r="F34" s="7">
        <v>55</v>
      </c>
      <c r="G34" s="10">
        <v>227</v>
      </c>
      <c r="H34" s="10">
        <v>165</v>
      </c>
      <c r="I34" s="10">
        <v>392</v>
      </c>
      <c r="J34" s="3"/>
      <c r="K34" s="7">
        <v>85</v>
      </c>
      <c r="L34" s="27">
        <v>86</v>
      </c>
      <c r="M34" s="10">
        <v>181</v>
      </c>
      <c r="N34" s="10">
        <v>267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18.735034266369414</v>
      </c>
      <c r="W34" s="19">
        <f t="shared" si="2"/>
        <v>27.49368914532997</v>
      </c>
      <c r="X34" s="19">
        <f t="shared" si="3"/>
        <v>23.410070834616569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87</v>
      </c>
      <c r="D35" s="10">
        <v>172</v>
      </c>
      <c r="E35" s="3"/>
      <c r="F35" s="7">
        <v>56</v>
      </c>
      <c r="G35" s="10">
        <v>206</v>
      </c>
      <c r="H35" s="10">
        <v>208</v>
      </c>
      <c r="I35" s="10">
        <v>414</v>
      </c>
      <c r="J35" s="3"/>
      <c r="K35" s="7">
        <v>86</v>
      </c>
      <c r="L35" s="10">
        <v>73</v>
      </c>
      <c r="M35" s="10">
        <v>179</v>
      </c>
      <c r="N35" s="10">
        <v>252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10.213855172983239</v>
      </c>
      <c r="W35" s="19">
        <f t="shared" si="2"/>
        <v>17.461233321312658</v>
      </c>
      <c r="X35" s="19">
        <f t="shared" si="3"/>
        <v>14.082229750538961</v>
      </c>
      <c r="Z35" s="4" t="s">
        <v>25</v>
      </c>
      <c r="AA35" s="10">
        <f t="shared" ref="AA35:AB38" si="4">SUM(AA5,AA12,AA19,AA26)</f>
        <v>1250</v>
      </c>
      <c r="AB35" s="10">
        <f t="shared" si="4"/>
        <v>1203</v>
      </c>
      <c r="AC35" s="10">
        <f>SUM(AA35:AB35)</f>
        <v>2453</v>
      </c>
    </row>
    <row r="36" spans="1:29" ht="15" customHeight="1" x14ac:dyDescent="0.15">
      <c r="A36" s="7">
        <v>27</v>
      </c>
      <c r="B36" s="10">
        <v>100</v>
      </c>
      <c r="C36" s="10">
        <v>90</v>
      </c>
      <c r="D36" s="10">
        <v>190</v>
      </c>
      <c r="E36" s="3"/>
      <c r="F36" s="7">
        <v>57</v>
      </c>
      <c r="G36" s="10">
        <v>223</v>
      </c>
      <c r="H36" s="10">
        <v>196</v>
      </c>
      <c r="I36" s="10">
        <v>419</v>
      </c>
      <c r="J36" s="3"/>
      <c r="K36" s="7">
        <v>87</v>
      </c>
      <c r="L36" s="10">
        <v>76</v>
      </c>
      <c r="M36" s="10">
        <v>153</v>
      </c>
      <c r="N36" s="10">
        <v>229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4.1945338948063746</v>
      </c>
      <c r="W36" s="19">
        <f t="shared" si="2"/>
        <v>8.9217454020915987</v>
      </c>
      <c r="X36" s="19">
        <f t="shared" si="3"/>
        <v>6.7177394518016627</v>
      </c>
      <c r="Z36" s="26" t="s">
        <v>26</v>
      </c>
      <c r="AA36" s="10">
        <f t="shared" si="4"/>
        <v>6822</v>
      </c>
      <c r="AB36" s="10">
        <f t="shared" si="4"/>
        <v>6506</v>
      </c>
      <c r="AC36" s="13">
        <f>SUM(AA36:AB36)</f>
        <v>13328</v>
      </c>
    </row>
    <row r="37" spans="1:29" ht="15" customHeight="1" x14ac:dyDescent="0.15">
      <c r="A37" s="7">
        <v>28</v>
      </c>
      <c r="B37" s="10">
        <v>104</v>
      </c>
      <c r="C37" s="10">
        <v>95</v>
      </c>
      <c r="D37" s="10">
        <v>199</v>
      </c>
      <c r="E37" s="3"/>
      <c r="F37" s="7">
        <v>58</v>
      </c>
      <c r="G37" s="10">
        <v>253</v>
      </c>
      <c r="H37" s="10">
        <v>194</v>
      </c>
      <c r="I37" s="10">
        <v>447</v>
      </c>
      <c r="J37" s="3"/>
      <c r="K37" s="7">
        <v>88</v>
      </c>
      <c r="L37" s="10">
        <v>63</v>
      </c>
      <c r="M37" s="10">
        <v>126</v>
      </c>
      <c r="N37" s="10">
        <v>189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1.3211130377342912</v>
      </c>
      <c r="W37" s="19">
        <f t="shared" si="2"/>
        <v>3.4547421565091962</v>
      </c>
      <c r="X37" s="19">
        <f t="shared" si="3"/>
        <v>2.4599630428087464</v>
      </c>
      <c r="Z37" s="4" t="s">
        <v>31</v>
      </c>
      <c r="AA37" s="10">
        <f t="shared" si="4"/>
        <v>1770</v>
      </c>
      <c r="AB37" s="10">
        <f t="shared" si="4"/>
        <v>2344</v>
      </c>
      <c r="AC37" s="13">
        <f>SUM(AA37:AB37)</f>
        <v>4114</v>
      </c>
    </row>
    <row r="38" spans="1:29" ht="15" customHeight="1" x14ac:dyDescent="0.15">
      <c r="A38" s="7">
        <v>29</v>
      </c>
      <c r="B38" s="10">
        <v>98</v>
      </c>
      <c r="C38" s="10">
        <v>83</v>
      </c>
      <c r="D38" s="10">
        <v>181</v>
      </c>
      <c r="E38" s="3"/>
      <c r="F38" s="7">
        <v>59</v>
      </c>
      <c r="G38" s="10">
        <v>266</v>
      </c>
      <c r="H38" s="10">
        <v>258</v>
      </c>
      <c r="I38" s="10">
        <v>524</v>
      </c>
      <c r="J38" s="3"/>
      <c r="K38" s="7">
        <v>89</v>
      </c>
      <c r="L38" s="10">
        <v>50</v>
      </c>
      <c r="M38" s="10">
        <v>119</v>
      </c>
      <c r="N38" s="10">
        <v>169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0.30550738997605481</v>
      </c>
      <c r="W38" s="19">
        <f t="shared" si="2"/>
        <v>0.93040028849621348</v>
      </c>
      <c r="X38" s="19">
        <f t="shared" si="3"/>
        <v>0.63905143209116111</v>
      </c>
      <c r="Z38" s="4" t="s">
        <v>7</v>
      </c>
      <c r="AA38" s="10">
        <f t="shared" si="4"/>
        <v>2269</v>
      </c>
      <c r="AB38" s="10">
        <f t="shared" si="4"/>
        <v>3812</v>
      </c>
      <c r="AC38" s="13">
        <f>SUM(AA38:AB38)</f>
        <v>6081</v>
      </c>
    </row>
    <row r="39" spans="1:29" ht="15" customHeight="1" x14ac:dyDescent="0.15">
      <c r="A39" s="7"/>
      <c r="B39" s="11">
        <v>486</v>
      </c>
      <c r="C39" s="11">
        <v>458</v>
      </c>
      <c r="D39" s="11">
        <v>944</v>
      </c>
      <c r="E39" s="3"/>
      <c r="F39" s="7"/>
      <c r="G39" s="11">
        <v>1175</v>
      </c>
      <c r="H39" s="11">
        <v>1021</v>
      </c>
      <c r="I39" s="11">
        <v>2196</v>
      </c>
      <c r="J39" s="3"/>
      <c r="K39" s="7"/>
      <c r="L39" s="11">
        <v>348</v>
      </c>
      <c r="M39" s="11">
        <v>758</v>
      </c>
      <c r="N39" s="11">
        <v>1106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2.4770869457517955E-2</v>
      </c>
      <c r="W39" s="19">
        <f t="shared" si="2"/>
        <v>0.12261089073205914</v>
      </c>
      <c r="X39" s="19">
        <f t="shared" si="3"/>
        <v>7.6994148444718205E-2</v>
      </c>
      <c r="Z39" s="9" t="s">
        <v>24</v>
      </c>
      <c r="AA39" s="11">
        <f>SUM(AA35:AA38)</f>
        <v>12111</v>
      </c>
      <c r="AB39" s="11">
        <f>SUM(AB35:AB38)</f>
        <v>13865</v>
      </c>
      <c r="AC39" s="11">
        <f>SUM(AC35:AC38)</f>
        <v>25976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71</v>
      </c>
      <c r="D4" s="10">
        <v>142</v>
      </c>
      <c r="E4" s="3"/>
      <c r="F4" s="7">
        <v>30</v>
      </c>
      <c r="G4" s="10">
        <v>105</v>
      </c>
      <c r="H4" s="10">
        <v>83</v>
      </c>
      <c r="I4" s="10">
        <v>188</v>
      </c>
      <c r="J4" s="3"/>
      <c r="K4" s="7">
        <v>60</v>
      </c>
      <c r="L4" s="10">
        <v>272</v>
      </c>
      <c r="M4" s="10">
        <v>282</v>
      </c>
      <c r="N4" s="10">
        <v>554</v>
      </c>
      <c r="O4" s="3"/>
      <c r="P4" s="7">
        <v>90</v>
      </c>
      <c r="Q4" s="10">
        <v>38</v>
      </c>
      <c r="R4" s="10">
        <v>110</v>
      </c>
      <c r="S4" s="10">
        <v>148</v>
      </c>
      <c r="U4" s="4" t="s">
        <v>4</v>
      </c>
      <c r="V4" s="15">
        <f>SUM(B9,B15,B21)</f>
        <v>1217</v>
      </c>
      <c r="W4" s="15">
        <f>SUM(C9,C15,C21)</f>
        <v>1179</v>
      </c>
      <c r="X4" s="15">
        <f>SUM(V4:W4)</f>
        <v>2396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74</v>
      </c>
      <c r="D5" s="10">
        <v>145</v>
      </c>
      <c r="E5" s="3"/>
      <c r="F5" s="7">
        <v>31</v>
      </c>
      <c r="G5" s="10">
        <v>101</v>
      </c>
      <c r="H5" s="10">
        <v>107</v>
      </c>
      <c r="I5" s="10">
        <v>208</v>
      </c>
      <c r="J5" s="3"/>
      <c r="K5" s="7">
        <v>61</v>
      </c>
      <c r="L5" s="10">
        <v>268</v>
      </c>
      <c r="M5" s="10">
        <v>224</v>
      </c>
      <c r="N5" s="10">
        <v>492</v>
      </c>
      <c r="O5" s="3"/>
      <c r="P5" s="7">
        <v>91</v>
      </c>
      <c r="Q5" s="10">
        <v>31</v>
      </c>
      <c r="R5" s="10">
        <v>74</v>
      </c>
      <c r="S5" s="10">
        <v>105</v>
      </c>
      <c r="U5" s="4" t="s">
        <v>5</v>
      </c>
      <c r="V5" s="15">
        <f>SUM(B27,B33,B39,G9,G15,G21,G27,G33,G39,L9)</f>
        <v>6759</v>
      </c>
      <c r="W5" s="15">
        <f>SUM(C27,C33,C39,H9,H15,H21,H27,H33,H39,M9)</f>
        <v>6425</v>
      </c>
      <c r="X5" s="15">
        <f>SUM(V5:W5)</f>
        <v>13184</v>
      </c>
      <c r="Y5" s="2"/>
      <c r="Z5" s="4" t="s">
        <v>25</v>
      </c>
      <c r="AA5" s="10">
        <v>711</v>
      </c>
      <c r="AB5" s="10">
        <v>676</v>
      </c>
      <c r="AC5" s="10">
        <v>1387</v>
      </c>
    </row>
    <row r="6" spans="1:29" ht="15" customHeight="1" x14ac:dyDescent="0.15">
      <c r="A6" s="7">
        <v>2</v>
      </c>
      <c r="B6" s="10">
        <v>86</v>
      </c>
      <c r="C6" s="10">
        <v>75</v>
      </c>
      <c r="D6" s="10">
        <v>161</v>
      </c>
      <c r="E6" s="3"/>
      <c r="F6" s="7">
        <v>32</v>
      </c>
      <c r="G6" s="10">
        <v>120</v>
      </c>
      <c r="H6" s="10">
        <v>93</v>
      </c>
      <c r="I6" s="10">
        <v>213</v>
      </c>
      <c r="J6" s="3"/>
      <c r="K6" s="7">
        <v>62</v>
      </c>
      <c r="L6" s="10">
        <v>271</v>
      </c>
      <c r="M6" s="10">
        <v>246</v>
      </c>
      <c r="N6" s="10">
        <v>517</v>
      </c>
      <c r="O6" s="3"/>
      <c r="P6" s="7">
        <v>92</v>
      </c>
      <c r="Q6" s="10">
        <v>19</v>
      </c>
      <c r="R6" s="10">
        <v>68</v>
      </c>
      <c r="S6" s="10">
        <v>87</v>
      </c>
      <c r="U6" s="8" t="s">
        <v>6</v>
      </c>
      <c r="V6" s="15">
        <f>SUM(L15,L21)</f>
        <v>1724</v>
      </c>
      <c r="W6" s="15">
        <f>SUM(M15,M21)</f>
        <v>2277</v>
      </c>
      <c r="X6" s="15">
        <f>SUM(V6:W6)</f>
        <v>4001</v>
      </c>
      <c r="Z6" s="26" t="s">
        <v>26</v>
      </c>
      <c r="AA6" s="10">
        <v>3902</v>
      </c>
      <c r="AB6" s="10">
        <v>3778</v>
      </c>
      <c r="AC6" s="10">
        <v>7680</v>
      </c>
    </row>
    <row r="7" spans="1:29" ht="15" customHeight="1" x14ac:dyDescent="0.15">
      <c r="A7" s="7">
        <v>3</v>
      </c>
      <c r="B7" s="10">
        <v>68</v>
      </c>
      <c r="C7" s="10">
        <v>84</v>
      </c>
      <c r="D7" s="10">
        <v>152</v>
      </c>
      <c r="E7" s="3"/>
      <c r="F7" s="7">
        <v>33</v>
      </c>
      <c r="G7" s="10">
        <v>122</v>
      </c>
      <c r="H7" s="10">
        <v>92</v>
      </c>
      <c r="I7" s="10">
        <v>214</v>
      </c>
      <c r="J7" s="3"/>
      <c r="K7" s="7">
        <v>63</v>
      </c>
      <c r="L7" s="10">
        <v>153</v>
      </c>
      <c r="M7" s="10">
        <v>139</v>
      </c>
      <c r="N7" s="10">
        <v>292</v>
      </c>
      <c r="O7" s="3"/>
      <c r="P7" s="7">
        <v>93</v>
      </c>
      <c r="Q7" s="10">
        <v>18</v>
      </c>
      <c r="R7" s="10">
        <v>62</v>
      </c>
      <c r="S7" s="10">
        <v>80</v>
      </c>
      <c r="U7" s="4" t="s">
        <v>7</v>
      </c>
      <c r="V7" s="15">
        <f>SUM(L27,L33,L39,Q9,Q15,Q21,Q27,Q33,Q39)</f>
        <v>2289</v>
      </c>
      <c r="W7" s="15">
        <f>SUM(M27,M33,M39,R9,R15,R21,R27,R33,R39)</f>
        <v>3868</v>
      </c>
      <c r="X7" s="15">
        <f>SUM(V7:W7)</f>
        <v>6157</v>
      </c>
      <c r="Z7" s="4" t="s">
        <v>31</v>
      </c>
      <c r="AA7" s="10">
        <v>1085</v>
      </c>
      <c r="AB7" s="10">
        <v>1462</v>
      </c>
      <c r="AC7" s="10">
        <v>2547</v>
      </c>
    </row>
    <row r="8" spans="1:29" ht="15" customHeight="1" x14ac:dyDescent="0.15">
      <c r="A8" s="7">
        <v>4</v>
      </c>
      <c r="B8" s="10">
        <v>79</v>
      </c>
      <c r="C8" s="10">
        <v>61</v>
      </c>
      <c r="D8" s="10">
        <v>140</v>
      </c>
      <c r="E8" s="3"/>
      <c r="F8" s="7">
        <v>34</v>
      </c>
      <c r="G8" s="10">
        <v>105</v>
      </c>
      <c r="H8" s="10">
        <v>95</v>
      </c>
      <c r="I8" s="10">
        <v>200</v>
      </c>
      <c r="J8" s="3"/>
      <c r="K8" s="7">
        <v>64</v>
      </c>
      <c r="L8" s="10">
        <v>99</v>
      </c>
      <c r="M8" s="10">
        <v>139</v>
      </c>
      <c r="N8" s="10">
        <v>238</v>
      </c>
      <c r="O8" s="3"/>
      <c r="P8" s="7">
        <v>94</v>
      </c>
      <c r="Q8" s="10">
        <v>14</v>
      </c>
      <c r="R8" s="10">
        <v>51</v>
      </c>
      <c r="S8" s="10">
        <v>65</v>
      </c>
      <c r="U8" s="17" t="s">
        <v>3</v>
      </c>
      <c r="V8" s="12">
        <f>SUM(V4:V7)</f>
        <v>11989</v>
      </c>
      <c r="W8" s="12">
        <f>SUM(W4:W7)</f>
        <v>13749</v>
      </c>
      <c r="X8" s="12">
        <f>SUM(X4:X7)</f>
        <v>25738</v>
      </c>
      <c r="Z8" s="4" t="s">
        <v>7</v>
      </c>
      <c r="AA8" s="10">
        <v>1363</v>
      </c>
      <c r="AB8" s="10">
        <v>2342</v>
      </c>
      <c r="AC8" s="10">
        <v>3705</v>
      </c>
    </row>
    <row r="9" spans="1:29" ht="15" customHeight="1" x14ac:dyDescent="0.15">
      <c r="A9" s="7"/>
      <c r="B9" s="11">
        <v>375</v>
      </c>
      <c r="C9" s="11">
        <v>365</v>
      </c>
      <c r="D9" s="11">
        <v>740</v>
      </c>
      <c r="E9" s="3"/>
      <c r="F9" s="7"/>
      <c r="G9" s="11">
        <v>553</v>
      </c>
      <c r="H9" s="11">
        <v>470</v>
      </c>
      <c r="I9" s="11">
        <v>1023</v>
      </c>
      <c r="J9" s="3"/>
      <c r="K9" s="7"/>
      <c r="L9" s="12">
        <v>1063</v>
      </c>
      <c r="M9" s="12">
        <v>1030</v>
      </c>
      <c r="N9" s="12">
        <v>2093</v>
      </c>
      <c r="O9" s="3"/>
      <c r="P9" s="7"/>
      <c r="Q9" s="11">
        <v>120</v>
      </c>
      <c r="R9" s="11">
        <v>365</v>
      </c>
      <c r="S9" s="11">
        <v>485</v>
      </c>
      <c r="U9" s="4" t="s">
        <v>8</v>
      </c>
      <c r="V9" s="15">
        <f>SUM(G21,G27,G33,G39,L9)</f>
        <v>4092</v>
      </c>
      <c r="W9" s="15">
        <f>SUM(H21,H27,H33,H39,M9)</f>
        <v>4011</v>
      </c>
      <c r="X9" s="18">
        <f t="shared" ref="X9:X20" si="0">SUM(V9:W9)</f>
        <v>8103</v>
      </c>
      <c r="Z9" s="9" t="s">
        <v>24</v>
      </c>
      <c r="AA9" s="11">
        <f>SUM(AA5:AA8)</f>
        <v>7061</v>
      </c>
      <c r="AB9" s="11">
        <f>SUM(AB5:AB8)</f>
        <v>8258</v>
      </c>
      <c r="AC9" s="11">
        <f>SUM(AC5:AC8)</f>
        <v>15319</v>
      </c>
    </row>
    <row r="10" spans="1:29" ht="15" customHeight="1" x14ac:dyDescent="0.15">
      <c r="A10" s="7">
        <v>5</v>
      </c>
      <c r="B10" s="10">
        <v>81</v>
      </c>
      <c r="C10" s="10">
        <v>62</v>
      </c>
      <c r="D10" s="10">
        <v>143</v>
      </c>
      <c r="E10" s="3"/>
      <c r="F10" s="7">
        <v>35</v>
      </c>
      <c r="G10" s="10">
        <v>123</v>
      </c>
      <c r="H10" s="10">
        <v>107</v>
      </c>
      <c r="I10" s="10">
        <v>230</v>
      </c>
      <c r="J10" s="3"/>
      <c r="K10" s="7">
        <v>65</v>
      </c>
      <c r="L10" s="10">
        <v>148</v>
      </c>
      <c r="M10" s="10">
        <v>185</v>
      </c>
      <c r="N10" s="10">
        <v>333</v>
      </c>
      <c r="O10" s="3"/>
      <c r="P10" s="7">
        <v>95</v>
      </c>
      <c r="Q10" s="10">
        <v>11</v>
      </c>
      <c r="R10" s="10">
        <v>47</v>
      </c>
      <c r="S10" s="10">
        <v>58</v>
      </c>
      <c r="U10" s="4" t="s">
        <v>9</v>
      </c>
      <c r="V10" s="15">
        <f>SUM(G21,G27,G33,G39,L9,L15,L21,L27,L33,L39,Q9,Q15,Q21,Q27,Q33,Q39)</f>
        <v>8105</v>
      </c>
      <c r="W10" s="15">
        <f>SUM(H21,H27,H33,H39,M9,M15,M21,M27,M33,M39,R9,R15,R21,R27,R33,R39)</f>
        <v>10156</v>
      </c>
      <c r="X10" s="18">
        <f t="shared" si="0"/>
        <v>18261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71</v>
      </c>
      <c r="D11" s="10">
        <v>139</v>
      </c>
      <c r="E11" s="3"/>
      <c r="F11" s="7">
        <v>36</v>
      </c>
      <c r="G11" s="10">
        <v>98</v>
      </c>
      <c r="H11" s="10">
        <v>103</v>
      </c>
      <c r="I11" s="10">
        <v>201</v>
      </c>
      <c r="J11" s="3"/>
      <c r="K11" s="7">
        <v>66</v>
      </c>
      <c r="L11" s="10">
        <v>164</v>
      </c>
      <c r="M11" s="10">
        <v>204</v>
      </c>
      <c r="N11" s="10">
        <v>368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7035</v>
      </c>
      <c r="W11" s="15">
        <f>SUM(,H33,H39,M9,M15,M21,M27,M33,M39,R9,R15,R21,R27,R33,R39)</f>
        <v>9009</v>
      </c>
      <c r="X11" s="18">
        <f t="shared" si="0"/>
        <v>16044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86</v>
      </c>
      <c r="D12" s="10">
        <v>157</v>
      </c>
      <c r="E12" s="3"/>
      <c r="F12" s="7">
        <v>37</v>
      </c>
      <c r="G12" s="10">
        <v>98</v>
      </c>
      <c r="H12" s="10">
        <v>96</v>
      </c>
      <c r="I12" s="10">
        <v>194</v>
      </c>
      <c r="J12" s="3"/>
      <c r="K12" s="7">
        <v>67</v>
      </c>
      <c r="L12" s="10">
        <v>172</v>
      </c>
      <c r="M12" s="10">
        <v>208</v>
      </c>
      <c r="N12" s="10">
        <v>380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5076</v>
      </c>
      <c r="W12" s="15">
        <f>SUM(M9,M15,M21,M27,M33,M39,R9,R15,R21,R27,R33,R39)</f>
        <v>7175</v>
      </c>
      <c r="X12" s="18">
        <f t="shared" si="0"/>
        <v>12251</v>
      </c>
      <c r="Z12" s="4" t="s">
        <v>25</v>
      </c>
      <c r="AA12" s="10">
        <v>147</v>
      </c>
      <c r="AB12" s="10">
        <v>174</v>
      </c>
      <c r="AC12" s="10">
        <v>321</v>
      </c>
    </row>
    <row r="13" spans="1:29" ht="15" customHeight="1" x14ac:dyDescent="0.15">
      <c r="A13" s="7">
        <v>8</v>
      </c>
      <c r="B13" s="10">
        <v>73</v>
      </c>
      <c r="C13" s="10">
        <v>79</v>
      </c>
      <c r="D13" s="10">
        <v>152</v>
      </c>
      <c r="E13" s="3"/>
      <c r="F13" s="7">
        <v>38</v>
      </c>
      <c r="G13" s="10">
        <v>96</v>
      </c>
      <c r="H13" s="10">
        <v>83</v>
      </c>
      <c r="I13" s="10">
        <v>179</v>
      </c>
      <c r="J13" s="3"/>
      <c r="K13" s="7">
        <v>68</v>
      </c>
      <c r="L13" s="10">
        <v>151</v>
      </c>
      <c r="M13" s="10">
        <v>230</v>
      </c>
      <c r="N13" s="10">
        <v>381</v>
      </c>
      <c r="O13" s="3"/>
      <c r="P13" s="7">
        <v>98</v>
      </c>
      <c r="Q13" s="10">
        <v>0</v>
      </c>
      <c r="R13" s="10">
        <v>11</v>
      </c>
      <c r="S13" s="10">
        <v>11</v>
      </c>
      <c r="U13" s="9" t="s">
        <v>12</v>
      </c>
      <c r="V13" s="12">
        <f>SUM(L15,L21,L27,L33,L39,Q9,Q15,Q21,Q27,Q33,Q39)</f>
        <v>4013</v>
      </c>
      <c r="W13" s="12">
        <f>SUM(M15,M21,M27,M33,M39,R9,R15,R21,R27,R33,R39)</f>
        <v>6145</v>
      </c>
      <c r="X13" s="12">
        <f t="shared" si="0"/>
        <v>10158</v>
      </c>
      <c r="Z13" s="26" t="s">
        <v>26</v>
      </c>
      <c r="AA13" s="10">
        <v>879</v>
      </c>
      <c r="AB13" s="10">
        <v>858</v>
      </c>
      <c r="AC13" s="10">
        <v>1737</v>
      </c>
    </row>
    <row r="14" spans="1:29" ht="15" customHeight="1" x14ac:dyDescent="0.15">
      <c r="A14" s="7">
        <v>9</v>
      </c>
      <c r="B14" s="10">
        <v>96</v>
      </c>
      <c r="C14" s="10">
        <v>94</v>
      </c>
      <c r="D14" s="10">
        <v>190</v>
      </c>
      <c r="E14" s="3"/>
      <c r="F14" s="7">
        <v>39</v>
      </c>
      <c r="G14" s="10">
        <v>103</v>
      </c>
      <c r="H14" s="10">
        <v>87</v>
      </c>
      <c r="I14" s="10">
        <v>190</v>
      </c>
      <c r="J14" s="3"/>
      <c r="K14" s="7">
        <v>69</v>
      </c>
      <c r="L14" s="10">
        <v>174</v>
      </c>
      <c r="M14" s="10">
        <v>233</v>
      </c>
      <c r="N14" s="10">
        <v>407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3204</v>
      </c>
      <c r="W14" s="15">
        <f>SUM(M21,M27,M33,M39,R9,R15,R21,R27,R33,R39)</f>
        <v>5085</v>
      </c>
      <c r="X14" s="18">
        <f t="shared" si="0"/>
        <v>8289</v>
      </c>
      <c r="Z14" s="4" t="s">
        <v>31</v>
      </c>
      <c r="AA14" s="10">
        <v>217</v>
      </c>
      <c r="AB14" s="10">
        <v>281</v>
      </c>
      <c r="AC14" s="10">
        <v>498</v>
      </c>
    </row>
    <row r="15" spans="1:29" ht="15" customHeight="1" x14ac:dyDescent="0.15">
      <c r="A15" s="7"/>
      <c r="B15" s="11">
        <v>389</v>
      </c>
      <c r="C15" s="11">
        <v>392</v>
      </c>
      <c r="D15" s="11">
        <v>781</v>
      </c>
      <c r="E15" s="3"/>
      <c r="F15" s="7"/>
      <c r="G15" s="11">
        <v>518</v>
      </c>
      <c r="H15" s="11">
        <v>476</v>
      </c>
      <c r="I15" s="11">
        <v>994</v>
      </c>
      <c r="J15" s="3"/>
      <c r="K15" s="7"/>
      <c r="L15" s="11">
        <v>809</v>
      </c>
      <c r="M15" s="11">
        <v>1060</v>
      </c>
      <c r="N15" s="11">
        <v>1869</v>
      </c>
      <c r="O15" s="3"/>
      <c r="P15" s="7"/>
      <c r="Q15" s="11">
        <v>29</v>
      </c>
      <c r="R15" s="11">
        <v>129</v>
      </c>
      <c r="S15" s="11">
        <v>158</v>
      </c>
      <c r="U15" s="4" t="s">
        <v>14</v>
      </c>
      <c r="V15" s="15">
        <f>SUM(L27,L33,L39,Q9,Q15,Q21,Q27,Q33,Q39)</f>
        <v>2289</v>
      </c>
      <c r="W15" s="15">
        <f>SUM(M27,M33,M39,R9,R15,R21,R27,R33,R39)</f>
        <v>3868</v>
      </c>
      <c r="X15" s="18">
        <f t="shared" si="0"/>
        <v>6157</v>
      </c>
      <c r="Z15" s="4" t="s">
        <v>7</v>
      </c>
      <c r="AA15" s="10">
        <v>277</v>
      </c>
      <c r="AB15" s="10">
        <v>439</v>
      </c>
      <c r="AC15" s="10">
        <v>716</v>
      </c>
    </row>
    <row r="16" spans="1:29" ht="15" customHeight="1" x14ac:dyDescent="0.15">
      <c r="A16" s="7">
        <v>10</v>
      </c>
      <c r="B16" s="10">
        <v>82</v>
      </c>
      <c r="C16" s="10">
        <v>89</v>
      </c>
      <c r="D16" s="10">
        <v>171</v>
      </c>
      <c r="E16" s="3"/>
      <c r="F16" s="7">
        <v>40</v>
      </c>
      <c r="G16" s="10">
        <v>98</v>
      </c>
      <c r="H16" s="10">
        <v>102</v>
      </c>
      <c r="I16" s="10">
        <v>200</v>
      </c>
      <c r="J16" s="3"/>
      <c r="K16" s="7">
        <v>70</v>
      </c>
      <c r="L16" s="10">
        <v>158</v>
      </c>
      <c r="M16" s="10">
        <v>223</v>
      </c>
      <c r="N16" s="10">
        <v>381</v>
      </c>
      <c r="O16" s="3"/>
      <c r="P16" s="7">
        <v>100</v>
      </c>
      <c r="Q16" s="10">
        <v>6</v>
      </c>
      <c r="R16" s="10">
        <v>8</v>
      </c>
      <c r="S16" s="10">
        <v>14</v>
      </c>
      <c r="U16" s="4" t="s">
        <v>15</v>
      </c>
      <c r="V16" s="15">
        <f>SUM(L33,L39,Q9,Q15,Q21,Q27,Q33,Q39)</f>
        <v>1276</v>
      </c>
      <c r="W16" s="15">
        <f>SUM(M33,M39,R9,R15,R21,R27,R33,R39)</f>
        <v>2474</v>
      </c>
      <c r="X16" s="18">
        <f t="shared" si="0"/>
        <v>3750</v>
      </c>
      <c r="Z16" s="9" t="s">
        <v>24</v>
      </c>
      <c r="AA16" s="11">
        <f>SUM(AA12:AA15)</f>
        <v>1520</v>
      </c>
      <c r="AB16" s="11">
        <f>SUM(AB12:AB15)</f>
        <v>1752</v>
      </c>
      <c r="AC16" s="11">
        <f>SUM(AC12:AC15)</f>
        <v>3272</v>
      </c>
    </row>
    <row r="17" spans="1:29" ht="15" customHeight="1" x14ac:dyDescent="0.15">
      <c r="A17" s="7">
        <v>11</v>
      </c>
      <c r="B17" s="10">
        <v>77</v>
      </c>
      <c r="C17" s="10">
        <v>78</v>
      </c>
      <c r="D17" s="10">
        <v>155</v>
      </c>
      <c r="E17" s="3"/>
      <c r="F17" s="7">
        <v>41</v>
      </c>
      <c r="G17" s="10">
        <v>87</v>
      </c>
      <c r="H17" s="10">
        <v>108</v>
      </c>
      <c r="I17" s="10">
        <v>195</v>
      </c>
      <c r="J17" s="3"/>
      <c r="K17" s="7">
        <v>71</v>
      </c>
      <c r="L17" s="10">
        <v>155</v>
      </c>
      <c r="M17" s="10">
        <v>217</v>
      </c>
      <c r="N17" s="10">
        <v>372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517</v>
      </c>
      <c r="W17" s="15">
        <f>SUM(M39,R9,R15,R21,R27,R33,R39)</f>
        <v>1274</v>
      </c>
      <c r="X17" s="18">
        <f t="shared" si="0"/>
        <v>1791</v>
      </c>
      <c r="Z17" s="6" t="s">
        <v>29</v>
      </c>
    </row>
    <row r="18" spans="1:29" ht="15" customHeight="1" x14ac:dyDescent="0.15">
      <c r="A18" s="7">
        <v>12</v>
      </c>
      <c r="B18" s="10">
        <v>106</v>
      </c>
      <c r="C18" s="10">
        <v>85</v>
      </c>
      <c r="D18" s="10">
        <v>191</v>
      </c>
      <c r="E18" s="3"/>
      <c r="F18" s="7">
        <v>42</v>
      </c>
      <c r="G18" s="10">
        <v>94</v>
      </c>
      <c r="H18" s="10">
        <v>118</v>
      </c>
      <c r="I18" s="10">
        <v>212</v>
      </c>
      <c r="J18" s="3"/>
      <c r="K18" s="7">
        <v>72</v>
      </c>
      <c r="L18" s="10">
        <v>230</v>
      </c>
      <c r="M18" s="10">
        <v>255</v>
      </c>
      <c r="N18" s="13">
        <v>485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156</v>
      </c>
      <c r="W18" s="15">
        <f>SUM(R9,R15,R21,R27,R33,R39)</f>
        <v>515</v>
      </c>
      <c r="X18" s="18">
        <f t="shared" si="0"/>
        <v>671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90</v>
      </c>
      <c r="C19" s="10">
        <v>81</v>
      </c>
      <c r="D19" s="10">
        <v>171</v>
      </c>
      <c r="E19" s="3"/>
      <c r="F19" s="7">
        <v>43</v>
      </c>
      <c r="G19" s="10">
        <v>86</v>
      </c>
      <c r="H19" s="10">
        <v>89</v>
      </c>
      <c r="I19" s="10">
        <v>175</v>
      </c>
      <c r="J19" s="3"/>
      <c r="K19" s="7">
        <v>73</v>
      </c>
      <c r="L19" s="10">
        <v>171</v>
      </c>
      <c r="M19" s="10">
        <v>251</v>
      </c>
      <c r="N19" s="10">
        <v>422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150</v>
      </c>
      <c r="X19" s="18">
        <f t="shared" si="0"/>
        <v>186</v>
      </c>
      <c r="Z19" s="4" t="s">
        <v>25</v>
      </c>
      <c r="AA19" s="10">
        <v>223</v>
      </c>
      <c r="AB19" s="10">
        <v>226</v>
      </c>
      <c r="AC19" s="10">
        <v>449</v>
      </c>
    </row>
    <row r="20" spans="1:29" ht="15" customHeight="1" x14ac:dyDescent="0.15">
      <c r="A20" s="7">
        <v>14</v>
      </c>
      <c r="B20" s="10">
        <v>98</v>
      </c>
      <c r="C20" s="10">
        <v>89</v>
      </c>
      <c r="D20" s="10">
        <v>187</v>
      </c>
      <c r="E20" s="3"/>
      <c r="F20" s="7">
        <v>44</v>
      </c>
      <c r="G20" s="10">
        <v>94</v>
      </c>
      <c r="H20" s="10">
        <v>78</v>
      </c>
      <c r="I20" s="10">
        <v>172</v>
      </c>
      <c r="J20" s="3"/>
      <c r="K20" s="7">
        <v>74</v>
      </c>
      <c r="L20" s="10">
        <v>201</v>
      </c>
      <c r="M20" s="10">
        <v>271</v>
      </c>
      <c r="N20" s="10">
        <v>472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7</v>
      </c>
      <c r="W20" s="15">
        <f>SUM(R21,R27,R33,R39)</f>
        <v>21</v>
      </c>
      <c r="X20" s="18">
        <f t="shared" si="0"/>
        <v>28</v>
      </c>
      <c r="Z20" s="26" t="s">
        <v>26</v>
      </c>
      <c r="AA20" s="10">
        <v>1263</v>
      </c>
      <c r="AB20" s="10">
        <v>1143</v>
      </c>
      <c r="AC20" s="10">
        <v>2406</v>
      </c>
    </row>
    <row r="21" spans="1:29" ht="15" customHeight="1" x14ac:dyDescent="0.15">
      <c r="A21" s="7"/>
      <c r="B21" s="11">
        <v>453</v>
      </c>
      <c r="C21" s="11">
        <v>422</v>
      </c>
      <c r="D21" s="11">
        <v>875</v>
      </c>
      <c r="E21" s="3"/>
      <c r="F21" s="7"/>
      <c r="G21" s="11">
        <v>459</v>
      </c>
      <c r="H21" s="11">
        <v>495</v>
      </c>
      <c r="I21" s="11">
        <v>954</v>
      </c>
      <c r="J21" s="3"/>
      <c r="K21" s="7"/>
      <c r="L21" s="12">
        <v>915</v>
      </c>
      <c r="M21" s="12">
        <v>1217</v>
      </c>
      <c r="N21" s="12">
        <v>2132</v>
      </c>
      <c r="O21" s="24"/>
      <c r="P21" s="7"/>
      <c r="Q21" s="11">
        <v>7</v>
      </c>
      <c r="R21" s="11">
        <v>19</v>
      </c>
      <c r="S21" s="11">
        <v>26</v>
      </c>
      <c r="Z21" s="4" t="s">
        <v>31</v>
      </c>
      <c r="AA21" s="10">
        <v>264</v>
      </c>
      <c r="AB21" s="10">
        <v>319</v>
      </c>
      <c r="AC21" s="10">
        <v>583</v>
      </c>
    </row>
    <row r="22" spans="1:29" ht="15" customHeight="1" x14ac:dyDescent="0.15">
      <c r="A22" s="7">
        <v>15</v>
      </c>
      <c r="B22" s="10">
        <v>121</v>
      </c>
      <c r="C22" s="10">
        <v>99</v>
      </c>
      <c r="D22" s="10">
        <v>220</v>
      </c>
      <c r="E22" s="3"/>
      <c r="F22" s="7">
        <v>45</v>
      </c>
      <c r="G22" s="10">
        <v>96</v>
      </c>
      <c r="H22" s="10">
        <v>134</v>
      </c>
      <c r="I22" s="10">
        <v>230</v>
      </c>
      <c r="J22" s="3"/>
      <c r="K22" s="7">
        <v>75</v>
      </c>
      <c r="L22" s="10">
        <v>189</v>
      </c>
      <c r="M22" s="10">
        <v>272</v>
      </c>
      <c r="N22" s="10">
        <v>461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669</v>
      </c>
      <c r="AC22" s="10">
        <v>1067</v>
      </c>
    </row>
    <row r="23" spans="1:29" ht="15" customHeight="1" x14ac:dyDescent="0.15">
      <c r="A23" s="7">
        <v>16</v>
      </c>
      <c r="B23" s="10">
        <v>142</v>
      </c>
      <c r="C23" s="10">
        <v>91</v>
      </c>
      <c r="D23" s="10">
        <v>233</v>
      </c>
      <c r="E23" s="3"/>
      <c r="F23" s="7">
        <v>46</v>
      </c>
      <c r="G23" s="10">
        <v>114</v>
      </c>
      <c r="H23" s="10">
        <v>124</v>
      </c>
      <c r="I23" s="10">
        <v>238</v>
      </c>
      <c r="J23" s="3"/>
      <c r="K23" s="7">
        <v>76</v>
      </c>
      <c r="L23" s="10">
        <v>209</v>
      </c>
      <c r="M23" s="10">
        <v>272</v>
      </c>
      <c r="N23" s="10">
        <v>481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10.150971724080406</v>
      </c>
      <c r="W23" s="19">
        <f>W4/$W$8*100</f>
        <v>8.5751691032075055</v>
      </c>
      <c r="X23" s="19">
        <f>X4/$X$8*100</f>
        <v>9.3091926334602526</v>
      </c>
      <c r="Z23" s="9" t="s">
        <v>24</v>
      </c>
      <c r="AA23" s="11">
        <f>SUM(AA19:AA22)</f>
        <v>2148</v>
      </c>
      <c r="AB23" s="11">
        <f>SUM(AB19:AB22)</f>
        <v>2357</v>
      </c>
      <c r="AC23" s="11">
        <f>SUM(AC19:AC22)</f>
        <v>4505</v>
      </c>
    </row>
    <row r="24" spans="1:29" ht="15" customHeight="1" x14ac:dyDescent="0.15">
      <c r="A24" s="7">
        <v>17</v>
      </c>
      <c r="B24" s="10">
        <v>112</v>
      </c>
      <c r="C24" s="10">
        <v>108</v>
      </c>
      <c r="D24" s="10">
        <v>220</v>
      </c>
      <c r="E24" s="3"/>
      <c r="F24" s="7">
        <v>47</v>
      </c>
      <c r="G24" s="10">
        <v>121</v>
      </c>
      <c r="H24" s="10">
        <v>99</v>
      </c>
      <c r="I24" s="10">
        <v>220</v>
      </c>
      <c r="J24" s="3"/>
      <c r="K24" s="7">
        <v>77</v>
      </c>
      <c r="L24" s="10">
        <v>206</v>
      </c>
      <c r="M24" s="10">
        <v>270</v>
      </c>
      <c r="N24" s="10">
        <v>476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56.37667862207023</v>
      </c>
      <c r="W24" s="19">
        <f>W5/$W$8*100</f>
        <v>46.730671321550659</v>
      </c>
      <c r="X24" s="19">
        <f>X5/$X$8*100</f>
        <v>51.223871318672778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105</v>
      </c>
      <c r="D25" s="10">
        <v>230</v>
      </c>
      <c r="E25" s="3"/>
      <c r="F25" s="7">
        <v>48</v>
      </c>
      <c r="G25" s="10">
        <v>136</v>
      </c>
      <c r="H25" s="10">
        <v>158</v>
      </c>
      <c r="I25" s="10">
        <v>294</v>
      </c>
      <c r="J25" s="3"/>
      <c r="K25" s="7">
        <v>78</v>
      </c>
      <c r="L25" s="10">
        <v>197</v>
      </c>
      <c r="M25" s="10">
        <v>289</v>
      </c>
      <c r="N25" s="10">
        <v>486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14.379848194177997</v>
      </c>
      <c r="W25" s="19">
        <f>W6/$W$8*100</f>
        <v>16.561204451232818</v>
      </c>
      <c r="X25" s="19">
        <f>X6/$X$8*100</f>
        <v>15.545108400031083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97</v>
      </c>
      <c r="C26" s="10">
        <v>84</v>
      </c>
      <c r="D26" s="10">
        <v>181</v>
      </c>
      <c r="E26" s="3"/>
      <c r="F26" s="7">
        <v>49</v>
      </c>
      <c r="G26" s="10">
        <v>144</v>
      </c>
      <c r="H26" s="10">
        <v>137</v>
      </c>
      <c r="I26" s="10">
        <v>281</v>
      </c>
      <c r="J26" s="3"/>
      <c r="K26" s="7">
        <v>79</v>
      </c>
      <c r="L26" s="10">
        <v>212</v>
      </c>
      <c r="M26" s="10">
        <v>291</v>
      </c>
      <c r="N26" s="10">
        <v>503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19.092501459671364</v>
      </c>
      <c r="W26" s="19">
        <f>W7/$W$8*100</f>
        <v>28.132955124009019</v>
      </c>
      <c r="X26" s="19">
        <f>X7/$X$8*100</f>
        <v>23.921827647835887</v>
      </c>
      <c r="Z26" s="4" t="s">
        <v>25</v>
      </c>
      <c r="AA26" s="10">
        <v>136</v>
      </c>
      <c r="AB26" s="10">
        <v>103</v>
      </c>
      <c r="AC26" s="10">
        <v>239</v>
      </c>
    </row>
    <row r="27" spans="1:29" ht="15" customHeight="1" x14ac:dyDescent="0.15">
      <c r="A27" s="7"/>
      <c r="B27" s="11">
        <v>597</v>
      </c>
      <c r="C27" s="11">
        <v>487</v>
      </c>
      <c r="D27" s="11">
        <v>1084</v>
      </c>
      <c r="E27" s="3"/>
      <c r="F27" s="7"/>
      <c r="G27" s="11">
        <v>611</v>
      </c>
      <c r="H27" s="11">
        <v>652</v>
      </c>
      <c r="I27" s="11">
        <v>1263</v>
      </c>
      <c r="J27" s="3"/>
      <c r="K27" s="7"/>
      <c r="L27" s="11">
        <v>1013</v>
      </c>
      <c r="M27" s="11">
        <v>1394</v>
      </c>
      <c r="N27" s="11">
        <v>2407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715</v>
      </c>
      <c r="AB27" s="10">
        <v>646</v>
      </c>
      <c r="AC27" s="10">
        <v>1361</v>
      </c>
    </row>
    <row r="28" spans="1:29" ht="15" customHeight="1" x14ac:dyDescent="0.15">
      <c r="A28" s="7">
        <v>20</v>
      </c>
      <c r="B28" s="10">
        <v>99</v>
      </c>
      <c r="C28" s="10">
        <v>85</v>
      </c>
      <c r="D28" s="10">
        <v>184</v>
      </c>
      <c r="E28" s="3"/>
      <c r="F28" s="7">
        <v>50</v>
      </c>
      <c r="G28" s="10">
        <v>162</v>
      </c>
      <c r="H28" s="10">
        <v>156</v>
      </c>
      <c r="I28" s="10">
        <v>318</v>
      </c>
      <c r="J28" s="3"/>
      <c r="K28" s="7">
        <v>80</v>
      </c>
      <c r="L28" s="10">
        <v>182</v>
      </c>
      <c r="M28" s="10">
        <v>251</v>
      </c>
      <c r="N28" s="10">
        <v>433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34.131287013095331</v>
      </c>
      <c r="W28" s="19">
        <f t="shared" ref="W28:W39" si="2">W9/$W$8*100</f>
        <v>29.173030765873882</v>
      </c>
      <c r="X28" s="19">
        <f t="shared" ref="X28:X39" si="3">X9/$X$8*100</f>
        <v>31.482632683192168</v>
      </c>
      <c r="Z28" s="4" t="s">
        <v>31</v>
      </c>
      <c r="AA28" s="10">
        <v>158</v>
      </c>
      <c r="AB28" s="10">
        <v>215</v>
      </c>
      <c r="AC28" s="10">
        <v>373</v>
      </c>
    </row>
    <row r="29" spans="1:29" ht="15" customHeight="1" x14ac:dyDescent="0.15">
      <c r="A29" s="7">
        <v>21</v>
      </c>
      <c r="B29" s="10">
        <v>106</v>
      </c>
      <c r="C29" s="10">
        <v>101</v>
      </c>
      <c r="D29" s="10">
        <v>207</v>
      </c>
      <c r="E29" s="3"/>
      <c r="F29" s="7">
        <v>51</v>
      </c>
      <c r="G29" s="10">
        <v>158</v>
      </c>
      <c r="H29" s="10">
        <v>183</v>
      </c>
      <c r="I29" s="10">
        <v>341</v>
      </c>
      <c r="J29" s="3"/>
      <c r="K29" s="7">
        <v>81</v>
      </c>
      <c r="L29" s="10">
        <v>166</v>
      </c>
      <c r="M29" s="10">
        <v>237</v>
      </c>
      <c r="N29" s="10">
        <v>403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67.603636666944695</v>
      </c>
      <c r="W29" s="19">
        <f t="shared" si="2"/>
        <v>73.867190341115716</v>
      </c>
      <c r="X29" s="19">
        <f t="shared" si="3"/>
        <v>70.949568731059131</v>
      </c>
      <c r="Z29" s="4" t="s">
        <v>7</v>
      </c>
      <c r="AA29" s="10">
        <v>251</v>
      </c>
      <c r="AB29" s="10">
        <v>418</v>
      </c>
      <c r="AC29" s="10">
        <v>669</v>
      </c>
    </row>
    <row r="30" spans="1:29" ht="15" customHeight="1" x14ac:dyDescent="0.15">
      <c r="A30" s="7">
        <v>22</v>
      </c>
      <c r="B30" s="10">
        <v>102</v>
      </c>
      <c r="C30" s="10">
        <v>116</v>
      </c>
      <c r="D30" s="10">
        <v>218</v>
      </c>
      <c r="E30" s="3"/>
      <c r="F30" s="7">
        <v>52</v>
      </c>
      <c r="G30" s="10">
        <v>160</v>
      </c>
      <c r="H30" s="10">
        <v>158</v>
      </c>
      <c r="I30" s="10">
        <v>318</v>
      </c>
      <c r="J30" s="3"/>
      <c r="K30" s="7">
        <v>82</v>
      </c>
      <c r="L30" s="10">
        <v>148</v>
      </c>
      <c r="M30" s="10">
        <v>235</v>
      </c>
      <c r="N30" s="10">
        <v>383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58.678788889815671</v>
      </c>
      <c r="W30" s="19">
        <f t="shared" si="2"/>
        <v>65.524765437486366</v>
      </c>
      <c r="X30" s="19">
        <f t="shared" si="3"/>
        <v>62.335845831066905</v>
      </c>
      <c r="Z30" s="9" t="s">
        <v>24</v>
      </c>
      <c r="AA30" s="11">
        <f>SUM(AA26:AA29)</f>
        <v>1260</v>
      </c>
      <c r="AB30" s="11">
        <f>SUM(AB26:AB29)</f>
        <v>1382</v>
      </c>
      <c r="AC30" s="11">
        <f>SUM(AC26:AC29)</f>
        <v>2642</v>
      </c>
    </row>
    <row r="31" spans="1:29" ht="15" customHeight="1" x14ac:dyDescent="0.15">
      <c r="A31" s="7">
        <v>23</v>
      </c>
      <c r="B31" s="10">
        <v>88</v>
      </c>
      <c r="C31" s="10">
        <v>89</v>
      </c>
      <c r="D31" s="10">
        <v>177</v>
      </c>
      <c r="E31" s="3"/>
      <c r="F31" s="7">
        <v>53</v>
      </c>
      <c r="G31" s="10">
        <v>189</v>
      </c>
      <c r="H31" s="10">
        <v>180</v>
      </c>
      <c r="I31" s="10">
        <v>369</v>
      </c>
      <c r="J31" s="3"/>
      <c r="K31" s="7">
        <v>83</v>
      </c>
      <c r="L31" s="10">
        <v>131</v>
      </c>
      <c r="M31" s="10">
        <v>223</v>
      </c>
      <c r="N31" s="10">
        <v>354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42.338810576361666</v>
      </c>
      <c r="W31" s="19">
        <f t="shared" si="2"/>
        <v>52.185613499163573</v>
      </c>
      <c r="X31" s="19">
        <f t="shared" si="3"/>
        <v>47.598881031937211</v>
      </c>
      <c r="Z31" s="6"/>
    </row>
    <row r="32" spans="1:29" ht="15" customHeight="1" x14ac:dyDescent="0.15">
      <c r="A32" s="7">
        <v>24</v>
      </c>
      <c r="B32" s="10">
        <v>103</v>
      </c>
      <c r="C32" s="10">
        <v>117</v>
      </c>
      <c r="D32" s="10">
        <v>220</v>
      </c>
      <c r="E32" s="3"/>
      <c r="F32" s="7">
        <v>54</v>
      </c>
      <c r="G32" s="10">
        <v>177</v>
      </c>
      <c r="H32" s="10">
        <v>186</v>
      </c>
      <c r="I32" s="10">
        <v>363</v>
      </c>
      <c r="J32" s="3"/>
      <c r="K32" s="7">
        <v>84</v>
      </c>
      <c r="L32" s="10">
        <v>132</v>
      </c>
      <c r="M32" s="10">
        <v>254</v>
      </c>
      <c r="N32" s="10">
        <v>386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33.472349653849356</v>
      </c>
      <c r="W32" s="20">
        <f t="shared" si="2"/>
        <v>44.694159575241841</v>
      </c>
      <c r="X32" s="20">
        <f t="shared" si="3"/>
        <v>39.466936047866966</v>
      </c>
      <c r="Z32" s="6"/>
      <c r="AA32" s="29"/>
      <c r="AB32" s="28"/>
      <c r="AC32" s="28"/>
    </row>
    <row r="33" spans="1:29" ht="15" customHeight="1" x14ac:dyDescent="0.15">
      <c r="A33" s="7"/>
      <c r="B33" s="11">
        <v>498</v>
      </c>
      <c r="C33" s="11">
        <v>508</v>
      </c>
      <c r="D33" s="11">
        <v>1006</v>
      </c>
      <c r="E33" s="3"/>
      <c r="F33" s="7"/>
      <c r="G33" s="11">
        <v>846</v>
      </c>
      <c r="H33" s="11">
        <v>863</v>
      </c>
      <c r="I33" s="11">
        <v>1709</v>
      </c>
      <c r="J33" s="3"/>
      <c r="K33" s="7"/>
      <c r="L33" s="11">
        <v>759</v>
      </c>
      <c r="M33" s="11">
        <v>1200</v>
      </c>
      <c r="N33" s="11">
        <v>1959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26.724497456001334</v>
      </c>
      <c r="W33" s="19">
        <f t="shared" si="2"/>
        <v>36.984507964215581</v>
      </c>
      <c r="X33" s="19">
        <f t="shared" si="3"/>
        <v>32.205299557075136</v>
      </c>
      <c r="Z33" s="6" t="s">
        <v>3</v>
      </c>
    </row>
    <row r="34" spans="1:29" ht="15" customHeight="1" x14ac:dyDescent="0.15">
      <c r="A34" s="7">
        <v>25</v>
      </c>
      <c r="B34" s="10">
        <v>116</v>
      </c>
      <c r="C34" s="10">
        <v>99</v>
      </c>
      <c r="D34" s="10">
        <v>215</v>
      </c>
      <c r="E34" s="3"/>
      <c r="F34" s="7">
        <v>55</v>
      </c>
      <c r="G34" s="10">
        <v>197</v>
      </c>
      <c r="H34" s="10">
        <v>178</v>
      </c>
      <c r="I34" s="10">
        <v>375</v>
      </c>
      <c r="J34" s="3"/>
      <c r="K34" s="7">
        <v>85</v>
      </c>
      <c r="L34" s="10">
        <v>86</v>
      </c>
      <c r="M34" s="10">
        <v>183</v>
      </c>
      <c r="N34" s="10">
        <v>269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19.092501459671364</v>
      </c>
      <c r="W34" s="19">
        <f t="shared" si="2"/>
        <v>28.132955124009019</v>
      </c>
      <c r="X34" s="19">
        <f t="shared" si="3"/>
        <v>23.921827647835887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92</v>
      </c>
      <c r="C35" s="10">
        <v>105</v>
      </c>
      <c r="D35" s="10">
        <v>197</v>
      </c>
      <c r="E35" s="3"/>
      <c r="F35" s="7">
        <v>56</v>
      </c>
      <c r="G35" s="10">
        <v>219</v>
      </c>
      <c r="H35" s="10">
        <v>180</v>
      </c>
      <c r="I35" s="10">
        <v>399</v>
      </c>
      <c r="J35" s="3"/>
      <c r="K35" s="7">
        <v>86</v>
      </c>
      <c r="L35" s="10">
        <v>82</v>
      </c>
      <c r="M35" s="10">
        <v>177</v>
      </c>
      <c r="N35" s="10">
        <v>259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10.643089498707148</v>
      </c>
      <c r="W35" s="19">
        <f t="shared" si="2"/>
        <v>17.994035929885811</v>
      </c>
      <c r="X35" s="19">
        <f t="shared" si="3"/>
        <v>14.569896650866424</v>
      </c>
      <c r="Z35" s="4" t="s">
        <v>25</v>
      </c>
      <c r="AA35" s="10">
        <f>SUM(AA5,AA12,AA19,AA26)</f>
        <v>1217</v>
      </c>
      <c r="AB35" s="10">
        <f t="shared" ref="AA35:AB38" si="4">SUM(AB5,AB12,AB19,AB26)</f>
        <v>1179</v>
      </c>
      <c r="AC35" s="10">
        <f>SUM(AA35:AB35)</f>
        <v>2396</v>
      </c>
    </row>
    <row r="36" spans="1:29" ht="15" customHeight="1" x14ac:dyDescent="0.15">
      <c r="A36" s="7">
        <v>27</v>
      </c>
      <c r="B36" s="10">
        <v>89</v>
      </c>
      <c r="C36" s="10">
        <v>90</v>
      </c>
      <c r="D36" s="10">
        <v>179</v>
      </c>
      <c r="E36" s="3"/>
      <c r="F36" s="7">
        <v>57</v>
      </c>
      <c r="G36" s="10">
        <v>217</v>
      </c>
      <c r="H36" s="10">
        <v>214</v>
      </c>
      <c r="I36" s="10">
        <v>431</v>
      </c>
      <c r="J36" s="3"/>
      <c r="K36" s="7">
        <v>87</v>
      </c>
      <c r="L36" s="10">
        <v>71</v>
      </c>
      <c r="M36" s="10">
        <v>153</v>
      </c>
      <c r="N36" s="10">
        <v>224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4.3122862624072065</v>
      </c>
      <c r="W36" s="19">
        <f t="shared" si="2"/>
        <v>9.2661284457051423</v>
      </c>
      <c r="X36" s="19">
        <f t="shared" si="3"/>
        <v>6.9585826404538036</v>
      </c>
      <c r="Z36" s="26" t="s">
        <v>26</v>
      </c>
      <c r="AA36" s="10">
        <f t="shared" si="4"/>
        <v>6759</v>
      </c>
      <c r="AB36" s="10">
        <f t="shared" si="4"/>
        <v>6425</v>
      </c>
      <c r="AC36" s="13">
        <f>SUM(AA36:AB36)</f>
        <v>13184</v>
      </c>
    </row>
    <row r="37" spans="1:29" ht="15" customHeight="1" x14ac:dyDescent="0.15">
      <c r="A37" s="7">
        <v>28</v>
      </c>
      <c r="B37" s="10">
        <v>101</v>
      </c>
      <c r="C37" s="10">
        <v>78</v>
      </c>
      <c r="D37" s="10">
        <v>179</v>
      </c>
      <c r="E37" s="3"/>
      <c r="F37" s="7">
        <v>58</v>
      </c>
      <c r="G37" s="10">
        <v>234</v>
      </c>
      <c r="H37" s="10">
        <v>179</v>
      </c>
      <c r="I37" s="10">
        <v>413</v>
      </c>
      <c r="J37" s="3"/>
      <c r="K37" s="7">
        <v>88</v>
      </c>
      <c r="L37" s="10">
        <v>66</v>
      </c>
      <c r="M37" s="10">
        <v>145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1.3011927600300277</v>
      </c>
      <c r="W37" s="19">
        <f t="shared" si="2"/>
        <v>3.74572696196087</v>
      </c>
      <c r="X37" s="19">
        <f t="shared" si="3"/>
        <v>2.6070401740616989</v>
      </c>
      <c r="Z37" s="4" t="s">
        <v>31</v>
      </c>
      <c r="AA37" s="10">
        <f t="shared" si="4"/>
        <v>1724</v>
      </c>
      <c r="AB37" s="10">
        <f t="shared" si="4"/>
        <v>2277</v>
      </c>
      <c r="AC37" s="13">
        <f>SUM(AA37:AB37)</f>
        <v>4001</v>
      </c>
    </row>
    <row r="38" spans="1:29" ht="15" customHeight="1" x14ac:dyDescent="0.15">
      <c r="A38" s="7">
        <v>29</v>
      </c>
      <c r="B38" s="10">
        <v>103</v>
      </c>
      <c r="C38" s="10">
        <v>101</v>
      </c>
      <c r="D38" s="10">
        <v>204</v>
      </c>
      <c r="E38" s="3"/>
      <c r="F38" s="7">
        <v>59</v>
      </c>
      <c r="G38" s="10">
        <v>246</v>
      </c>
      <c r="H38" s="10">
        <v>220</v>
      </c>
      <c r="I38" s="10">
        <v>466</v>
      </c>
      <c r="J38" s="3"/>
      <c r="K38" s="7">
        <v>89</v>
      </c>
      <c r="L38" s="10">
        <v>56</v>
      </c>
      <c r="M38" s="10">
        <v>101</v>
      </c>
      <c r="N38" s="10">
        <v>157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0.30027525231462171</v>
      </c>
      <c r="W38" s="19">
        <f t="shared" si="2"/>
        <v>1.0909884355225834</v>
      </c>
      <c r="X38" s="19">
        <f t="shared" si="3"/>
        <v>0.72266687388297457</v>
      </c>
      <c r="Z38" s="4" t="s">
        <v>7</v>
      </c>
      <c r="AA38" s="10">
        <f t="shared" si="4"/>
        <v>2289</v>
      </c>
      <c r="AB38" s="10">
        <f t="shared" si="4"/>
        <v>3868</v>
      </c>
      <c r="AC38" s="13">
        <f>SUM(AA38:AB38)</f>
        <v>6157</v>
      </c>
    </row>
    <row r="39" spans="1:29" ht="15" customHeight="1" x14ac:dyDescent="0.15">
      <c r="A39" s="7"/>
      <c r="B39" s="11">
        <v>501</v>
      </c>
      <c r="C39" s="11">
        <v>473</v>
      </c>
      <c r="D39" s="11">
        <v>974</v>
      </c>
      <c r="E39" s="3"/>
      <c r="F39" s="7"/>
      <c r="G39" s="11">
        <v>1113</v>
      </c>
      <c r="H39" s="11">
        <v>971</v>
      </c>
      <c r="I39" s="11">
        <v>2084</v>
      </c>
      <c r="J39" s="3"/>
      <c r="K39" s="7"/>
      <c r="L39" s="11">
        <v>361</v>
      </c>
      <c r="M39" s="11">
        <v>759</v>
      </c>
      <c r="N39" s="11">
        <v>1120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5.8386854616732001E-2</v>
      </c>
      <c r="W39" s="19">
        <f t="shared" si="2"/>
        <v>0.15273838097316167</v>
      </c>
      <c r="X39" s="19">
        <f t="shared" si="3"/>
        <v>0.10878856165980264</v>
      </c>
      <c r="Z39" s="9" t="s">
        <v>24</v>
      </c>
      <c r="AA39" s="11">
        <f>SUM(AA35:AA38)</f>
        <v>11989</v>
      </c>
      <c r="AB39" s="11">
        <f>SUM(AB35:AB38)</f>
        <v>13749</v>
      </c>
      <c r="AC39" s="11">
        <f>SUM(AC35:AC38)</f>
        <v>25738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74</v>
      </c>
      <c r="C4" s="10">
        <v>74</v>
      </c>
      <c r="D4" s="10">
        <v>148</v>
      </c>
      <c r="E4" s="3"/>
      <c r="F4" s="7">
        <v>30</v>
      </c>
      <c r="G4" s="10">
        <v>101</v>
      </c>
      <c r="H4" s="10">
        <v>77</v>
      </c>
      <c r="I4" s="10">
        <v>178</v>
      </c>
      <c r="J4" s="3"/>
      <c r="K4" s="7">
        <v>60</v>
      </c>
      <c r="L4" s="10">
        <v>275</v>
      </c>
      <c r="M4" s="10">
        <v>283</v>
      </c>
      <c r="N4" s="10">
        <v>558</v>
      </c>
      <c r="O4" s="3"/>
      <c r="P4" s="7">
        <v>90</v>
      </c>
      <c r="Q4" s="10">
        <v>44</v>
      </c>
      <c r="R4" s="10">
        <v>109</v>
      </c>
      <c r="S4" s="10">
        <v>153</v>
      </c>
      <c r="U4" s="4" t="s">
        <v>4</v>
      </c>
      <c r="V4" s="15">
        <f>SUM(B9,B15,B21)</f>
        <v>1211</v>
      </c>
      <c r="W4" s="15">
        <f>SUM(C9,C15,C21)</f>
        <v>1181</v>
      </c>
      <c r="X4" s="15">
        <f>SUM(V4:W4)</f>
        <v>2392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69</v>
      </c>
      <c r="D5" s="10">
        <v>138</v>
      </c>
      <c r="E5" s="3"/>
      <c r="F5" s="7">
        <v>31</v>
      </c>
      <c r="G5" s="10">
        <v>106</v>
      </c>
      <c r="H5" s="10">
        <v>113</v>
      </c>
      <c r="I5" s="10">
        <v>219</v>
      </c>
      <c r="J5" s="3"/>
      <c r="K5" s="7">
        <v>61</v>
      </c>
      <c r="L5" s="10">
        <v>268</v>
      </c>
      <c r="M5" s="10">
        <v>225</v>
      </c>
      <c r="N5" s="10">
        <v>493</v>
      </c>
      <c r="O5" s="3"/>
      <c r="P5" s="7">
        <v>91</v>
      </c>
      <c r="Q5" s="10">
        <v>28</v>
      </c>
      <c r="R5" s="10">
        <v>74</v>
      </c>
      <c r="S5" s="10">
        <v>102</v>
      </c>
      <c r="U5" s="4" t="s">
        <v>5</v>
      </c>
      <c r="V5" s="15">
        <f>SUM(B27,B33,B39,G9,G15,G21,G27,G33,G39,L9)</f>
        <v>6748</v>
      </c>
      <c r="W5" s="15">
        <f>SUM(C27,C33,C39,H9,H15,H21,H27,H33,H39,M9)</f>
        <v>6427</v>
      </c>
      <c r="X5" s="15">
        <f>SUM(V5:W5)</f>
        <v>13175</v>
      </c>
      <c r="Y5" s="2"/>
      <c r="Z5" s="4" t="s">
        <v>25</v>
      </c>
      <c r="AA5" s="10">
        <v>709</v>
      </c>
      <c r="AB5" s="10">
        <v>676</v>
      </c>
      <c r="AC5" s="10">
        <v>1385</v>
      </c>
    </row>
    <row r="6" spans="1:29" ht="15" customHeight="1" x14ac:dyDescent="0.15">
      <c r="A6" s="7">
        <v>2</v>
      </c>
      <c r="B6" s="10">
        <v>84</v>
      </c>
      <c r="C6" s="10">
        <v>83</v>
      </c>
      <c r="D6" s="10">
        <v>167</v>
      </c>
      <c r="E6" s="3"/>
      <c r="F6" s="7">
        <v>32</v>
      </c>
      <c r="G6" s="10">
        <v>125</v>
      </c>
      <c r="H6" s="10">
        <v>88</v>
      </c>
      <c r="I6" s="10">
        <v>213</v>
      </c>
      <c r="J6" s="3"/>
      <c r="K6" s="7">
        <v>62</v>
      </c>
      <c r="L6" s="10">
        <v>278</v>
      </c>
      <c r="M6" s="10">
        <v>255</v>
      </c>
      <c r="N6" s="10">
        <v>533</v>
      </c>
      <c r="O6" s="3"/>
      <c r="P6" s="7">
        <v>92</v>
      </c>
      <c r="Q6" s="10">
        <v>22</v>
      </c>
      <c r="R6" s="10">
        <v>73</v>
      </c>
      <c r="S6" s="10">
        <v>95</v>
      </c>
      <c r="U6" s="8" t="s">
        <v>6</v>
      </c>
      <c r="V6" s="15">
        <f>SUM(L15,L21)</f>
        <v>1717</v>
      </c>
      <c r="W6" s="15">
        <f>SUM(M15,M21)</f>
        <v>2249</v>
      </c>
      <c r="X6" s="15">
        <f>SUM(V6:W6)</f>
        <v>3966</v>
      </c>
      <c r="Z6" s="26" t="s">
        <v>26</v>
      </c>
      <c r="AA6" s="10">
        <v>3896</v>
      </c>
      <c r="AB6" s="10">
        <v>3785</v>
      </c>
      <c r="AC6" s="10">
        <v>7681</v>
      </c>
    </row>
    <row r="7" spans="1:29" ht="15" customHeight="1" x14ac:dyDescent="0.15">
      <c r="A7" s="7">
        <v>3</v>
      </c>
      <c r="B7" s="10">
        <v>72</v>
      </c>
      <c r="C7" s="10">
        <v>75</v>
      </c>
      <c r="D7" s="10">
        <v>147</v>
      </c>
      <c r="E7" s="3"/>
      <c r="F7" s="7">
        <v>33</v>
      </c>
      <c r="G7" s="10">
        <v>124</v>
      </c>
      <c r="H7" s="10">
        <v>93</v>
      </c>
      <c r="I7" s="10">
        <v>217</v>
      </c>
      <c r="J7" s="3"/>
      <c r="K7" s="7">
        <v>63</v>
      </c>
      <c r="L7" s="10">
        <v>166</v>
      </c>
      <c r="M7" s="10">
        <v>144</v>
      </c>
      <c r="N7" s="10">
        <v>310</v>
      </c>
      <c r="O7" s="3"/>
      <c r="P7" s="7">
        <v>93</v>
      </c>
      <c r="Q7" s="10">
        <v>18</v>
      </c>
      <c r="R7" s="10">
        <v>62</v>
      </c>
      <c r="S7" s="10">
        <v>80</v>
      </c>
      <c r="U7" s="4" t="s">
        <v>7</v>
      </c>
      <c r="V7" s="15">
        <f>SUM(L27,L33,L39,Q9,Q15,Q21,Q27,Q33,Q39)</f>
        <v>2291</v>
      </c>
      <c r="W7" s="15">
        <f>SUM(M27,M33,M39,R9,R15,R21,R27,R33,R39)</f>
        <v>3875</v>
      </c>
      <c r="X7" s="15">
        <f>SUM(V7:W7)</f>
        <v>6166</v>
      </c>
      <c r="Z7" s="4" t="s">
        <v>31</v>
      </c>
      <c r="AA7" s="10">
        <v>1079</v>
      </c>
      <c r="AB7" s="10">
        <v>1443</v>
      </c>
      <c r="AC7" s="10">
        <v>2522</v>
      </c>
    </row>
    <row r="8" spans="1:29" ht="15" customHeight="1" x14ac:dyDescent="0.15">
      <c r="A8" s="7">
        <v>4</v>
      </c>
      <c r="B8" s="10">
        <v>76</v>
      </c>
      <c r="C8" s="10">
        <v>65</v>
      </c>
      <c r="D8" s="10">
        <v>141</v>
      </c>
      <c r="E8" s="3"/>
      <c r="F8" s="7">
        <v>34</v>
      </c>
      <c r="G8" s="10">
        <v>100</v>
      </c>
      <c r="H8" s="10">
        <v>97</v>
      </c>
      <c r="I8" s="10">
        <v>197</v>
      </c>
      <c r="J8" s="3"/>
      <c r="K8" s="7">
        <v>64</v>
      </c>
      <c r="L8" s="10">
        <v>92</v>
      </c>
      <c r="M8" s="10">
        <v>141</v>
      </c>
      <c r="N8" s="10">
        <v>233</v>
      </c>
      <c r="O8" s="3"/>
      <c r="P8" s="7">
        <v>94</v>
      </c>
      <c r="Q8" s="10">
        <v>14</v>
      </c>
      <c r="R8" s="10">
        <v>48</v>
      </c>
      <c r="S8" s="10">
        <v>62</v>
      </c>
      <c r="U8" s="17" t="s">
        <v>3</v>
      </c>
      <c r="V8" s="12">
        <f>SUM(V4:V7)</f>
        <v>11967</v>
      </c>
      <c r="W8" s="12">
        <f>SUM(W4:W7)</f>
        <v>13732</v>
      </c>
      <c r="X8" s="12">
        <f>SUM(X4:X7)</f>
        <v>25699</v>
      </c>
      <c r="Z8" s="4" t="s">
        <v>7</v>
      </c>
      <c r="AA8" s="10">
        <v>1365</v>
      </c>
      <c r="AB8" s="10">
        <v>2346</v>
      </c>
      <c r="AC8" s="10">
        <v>3711</v>
      </c>
    </row>
    <row r="9" spans="1:29" ht="15" customHeight="1" x14ac:dyDescent="0.15">
      <c r="A9" s="7"/>
      <c r="B9" s="11">
        <v>375</v>
      </c>
      <c r="C9" s="11">
        <v>366</v>
      </c>
      <c r="D9" s="11">
        <v>741</v>
      </c>
      <c r="E9" s="3"/>
      <c r="F9" s="7"/>
      <c r="G9" s="11">
        <v>556</v>
      </c>
      <c r="H9" s="11">
        <v>468</v>
      </c>
      <c r="I9" s="11">
        <v>1024</v>
      </c>
      <c r="J9" s="3"/>
      <c r="K9" s="7"/>
      <c r="L9" s="12">
        <v>1079</v>
      </c>
      <c r="M9" s="12">
        <v>1048</v>
      </c>
      <c r="N9" s="12">
        <v>2127</v>
      </c>
      <c r="O9" s="3"/>
      <c r="P9" s="7"/>
      <c r="Q9" s="11">
        <v>126</v>
      </c>
      <c r="R9" s="11">
        <v>366</v>
      </c>
      <c r="S9" s="11">
        <v>492</v>
      </c>
      <c r="U9" s="4" t="s">
        <v>8</v>
      </c>
      <c r="V9" s="15">
        <f>SUM(G21,G27,G33,G39,L9)</f>
        <v>4080</v>
      </c>
      <c r="W9" s="15">
        <f>SUM(H21,H27,H33,H39,M9)</f>
        <v>4013</v>
      </c>
      <c r="X9" s="18">
        <f t="shared" ref="X9:X20" si="0">SUM(V9:W9)</f>
        <v>8093</v>
      </c>
      <c r="Z9" s="9" t="s">
        <v>24</v>
      </c>
      <c r="AA9" s="11">
        <v>7049</v>
      </c>
      <c r="AB9" s="11">
        <v>8250</v>
      </c>
      <c r="AC9" s="11">
        <v>15299</v>
      </c>
    </row>
    <row r="10" spans="1:29" ht="15" customHeight="1" x14ac:dyDescent="0.15">
      <c r="A10" s="7">
        <v>5</v>
      </c>
      <c r="B10" s="10">
        <v>81</v>
      </c>
      <c r="C10" s="10">
        <v>65</v>
      </c>
      <c r="D10" s="10">
        <v>146</v>
      </c>
      <c r="E10" s="3"/>
      <c r="F10" s="7">
        <v>35</v>
      </c>
      <c r="G10" s="10">
        <v>120</v>
      </c>
      <c r="H10" s="10">
        <v>106</v>
      </c>
      <c r="I10" s="10">
        <v>226</v>
      </c>
      <c r="J10" s="3"/>
      <c r="K10" s="7">
        <v>65</v>
      </c>
      <c r="L10" s="10">
        <v>141</v>
      </c>
      <c r="M10" s="10">
        <v>175</v>
      </c>
      <c r="N10" s="10">
        <v>316</v>
      </c>
      <c r="O10" s="3"/>
      <c r="P10" s="7">
        <v>95</v>
      </c>
      <c r="Q10" s="10">
        <v>7</v>
      </c>
      <c r="R10" s="10">
        <v>51</v>
      </c>
      <c r="S10" s="10">
        <v>58</v>
      </c>
      <c r="U10" s="4" t="s">
        <v>9</v>
      </c>
      <c r="V10" s="15">
        <f>SUM(G21,G27,G33,G39,L9,L15,L21,L27,L33,L39,Q9,Q15,Q21,Q27,Q33,Q39)</f>
        <v>8088</v>
      </c>
      <c r="W10" s="15">
        <f>SUM(H21,H27,H33,H39,M9,M15,M21,M27,M33,M39,R9,R15,R21,R27,R33,R39)</f>
        <v>10137</v>
      </c>
      <c r="X10" s="18">
        <f t="shared" si="0"/>
        <v>18225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69</v>
      </c>
      <c r="D11" s="10">
        <v>138</v>
      </c>
      <c r="E11" s="3"/>
      <c r="F11" s="7">
        <v>36</v>
      </c>
      <c r="G11" s="10">
        <v>98</v>
      </c>
      <c r="H11" s="10">
        <v>103</v>
      </c>
      <c r="I11" s="10">
        <v>201</v>
      </c>
      <c r="J11" s="3"/>
      <c r="K11" s="7">
        <v>66</v>
      </c>
      <c r="L11" s="10">
        <v>170</v>
      </c>
      <c r="M11" s="10">
        <v>201</v>
      </c>
      <c r="N11" s="10">
        <v>371</v>
      </c>
      <c r="O11" s="3"/>
      <c r="P11" s="7">
        <v>96</v>
      </c>
      <c r="Q11" s="10">
        <v>12</v>
      </c>
      <c r="R11" s="10">
        <v>36</v>
      </c>
      <c r="S11" s="10">
        <v>48</v>
      </c>
      <c r="U11" s="4" t="s">
        <v>10</v>
      </c>
      <c r="V11" s="15">
        <f>SUM(,G33,G39,L9,L15,L21,L27,L33,L39,Q9,Q15,Q21,Q27,Q33,Q39)</f>
        <v>7031</v>
      </c>
      <c r="W11" s="15">
        <f>SUM(,H33,H39,M9,M15,M21,M27,M33,M39,R9,R15,R21,R27,R33,R39)</f>
        <v>8992</v>
      </c>
      <c r="X11" s="18">
        <f t="shared" si="0"/>
        <v>16023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83</v>
      </c>
      <c r="D12" s="10">
        <v>157</v>
      </c>
      <c r="E12" s="3"/>
      <c r="F12" s="7">
        <v>37</v>
      </c>
      <c r="G12" s="10">
        <v>101</v>
      </c>
      <c r="H12" s="10">
        <v>97</v>
      </c>
      <c r="I12" s="10">
        <v>198</v>
      </c>
      <c r="J12" s="3"/>
      <c r="K12" s="7">
        <v>67</v>
      </c>
      <c r="L12" s="10">
        <v>170</v>
      </c>
      <c r="M12" s="10">
        <v>199</v>
      </c>
      <c r="N12" s="10">
        <v>369</v>
      </c>
      <c r="O12" s="3"/>
      <c r="P12" s="7">
        <v>97</v>
      </c>
      <c r="Q12" s="10">
        <v>6</v>
      </c>
      <c r="R12" s="10">
        <v>26</v>
      </c>
      <c r="S12" s="10">
        <v>32</v>
      </c>
      <c r="U12" s="4" t="s">
        <v>11</v>
      </c>
      <c r="V12" s="15">
        <f>SUM(L9,L15,L21,L27,L33,L39,Q9,Q15,Q21,Q27,Q33,Q39)</f>
        <v>5087</v>
      </c>
      <c r="W12" s="15">
        <f>SUM(M9,M15,M21,M27,M33,M39,R9,R15,R21,R27,R33,R39)</f>
        <v>7172</v>
      </c>
      <c r="X12" s="18">
        <f t="shared" si="0"/>
        <v>12259</v>
      </c>
      <c r="Z12" s="4" t="s">
        <v>25</v>
      </c>
      <c r="AA12" s="10">
        <v>145</v>
      </c>
      <c r="AB12" s="10">
        <v>175</v>
      </c>
      <c r="AC12" s="10">
        <v>320</v>
      </c>
    </row>
    <row r="13" spans="1:29" ht="15" customHeight="1" x14ac:dyDescent="0.15">
      <c r="A13" s="7">
        <v>8</v>
      </c>
      <c r="B13" s="10">
        <v>73</v>
      </c>
      <c r="C13" s="10">
        <v>79</v>
      </c>
      <c r="D13" s="10">
        <v>152</v>
      </c>
      <c r="E13" s="3"/>
      <c r="F13" s="7">
        <v>38</v>
      </c>
      <c r="G13" s="10">
        <v>98</v>
      </c>
      <c r="H13" s="10">
        <v>87</v>
      </c>
      <c r="I13" s="10">
        <v>185</v>
      </c>
      <c r="J13" s="3"/>
      <c r="K13" s="7">
        <v>68</v>
      </c>
      <c r="L13" s="10">
        <v>158</v>
      </c>
      <c r="M13" s="10">
        <v>238</v>
      </c>
      <c r="N13" s="10">
        <v>396</v>
      </c>
      <c r="O13" s="3"/>
      <c r="P13" s="7">
        <v>98</v>
      </c>
      <c r="Q13" s="10">
        <v>0</v>
      </c>
      <c r="R13" s="10">
        <v>11</v>
      </c>
      <c r="S13" s="10">
        <v>11</v>
      </c>
      <c r="U13" s="9" t="s">
        <v>12</v>
      </c>
      <c r="V13" s="12">
        <f>SUM(L15,L21,L27,L33,L39,Q9,Q15,Q21,Q27,Q33,Q39)</f>
        <v>4008</v>
      </c>
      <c r="W13" s="12">
        <f>SUM(M15,M21,M27,M33,M39,R9,R15,R21,R27,R33,R39)</f>
        <v>6124</v>
      </c>
      <c r="X13" s="12">
        <f t="shared" si="0"/>
        <v>10132</v>
      </c>
      <c r="Z13" s="26" t="s">
        <v>26</v>
      </c>
      <c r="AA13" s="10">
        <v>878</v>
      </c>
      <c r="AB13" s="10">
        <v>856</v>
      </c>
      <c r="AC13" s="10">
        <v>1734</v>
      </c>
    </row>
    <row r="14" spans="1:29" ht="15" customHeight="1" x14ac:dyDescent="0.15">
      <c r="A14" s="7">
        <v>9</v>
      </c>
      <c r="B14" s="10">
        <v>86</v>
      </c>
      <c r="C14" s="10">
        <v>96</v>
      </c>
      <c r="D14" s="10">
        <v>182</v>
      </c>
      <c r="E14" s="3"/>
      <c r="F14" s="7">
        <v>39</v>
      </c>
      <c r="G14" s="10">
        <v>103</v>
      </c>
      <c r="H14" s="10">
        <v>85</v>
      </c>
      <c r="I14" s="10">
        <v>188</v>
      </c>
      <c r="J14" s="3"/>
      <c r="K14" s="7">
        <v>69</v>
      </c>
      <c r="L14" s="10">
        <v>164</v>
      </c>
      <c r="M14" s="10">
        <v>234</v>
      </c>
      <c r="N14" s="10">
        <v>398</v>
      </c>
      <c r="O14" s="3"/>
      <c r="P14" s="7">
        <v>99</v>
      </c>
      <c r="Q14" s="10">
        <v>4</v>
      </c>
      <c r="R14" s="10">
        <v>11</v>
      </c>
      <c r="S14" s="10">
        <v>15</v>
      </c>
      <c r="U14" s="4" t="s">
        <v>13</v>
      </c>
      <c r="V14" s="15">
        <f>SUM(L21,L27,L33,L39,Q9,Q15,Q21,Q27,Q33,Q39)</f>
        <v>3205</v>
      </c>
      <c r="W14" s="15">
        <f>SUM(M21,M27,M33,M39,R9,R15,R21,R27,R33,R39)</f>
        <v>5077</v>
      </c>
      <c r="X14" s="18">
        <f t="shared" si="0"/>
        <v>8282</v>
      </c>
      <c r="Z14" s="4" t="s">
        <v>31</v>
      </c>
      <c r="AA14" s="10">
        <v>218</v>
      </c>
      <c r="AB14" s="10">
        <v>277</v>
      </c>
      <c r="AC14" s="10">
        <v>495</v>
      </c>
    </row>
    <row r="15" spans="1:29" ht="15" customHeight="1" x14ac:dyDescent="0.15">
      <c r="A15" s="7"/>
      <c r="B15" s="11">
        <v>383</v>
      </c>
      <c r="C15" s="11">
        <v>392</v>
      </c>
      <c r="D15" s="11">
        <v>775</v>
      </c>
      <c r="E15" s="3"/>
      <c r="F15" s="7"/>
      <c r="G15" s="11">
        <v>520</v>
      </c>
      <c r="H15" s="11">
        <v>478</v>
      </c>
      <c r="I15" s="11">
        <v>998</v>
      </c>
      <c r="J15" s="3"/>
      <c r="K15" s="7"/>
      <c r="L15" s="11">
        <v>803</v>
      </c>
      <c r="M15" s="11">
        <v>1047</v>
      </c>
      <c r="N15" s="11">
        <v>1850</v>
      </c>
      <c r="O15" s="3"/>
      <c r="P15" s="7"/>
      <c r="Q15" s="11">
        <v>29</v>
      </c>
      <c r="R15" s="11">
        <v>135</v>
      </c>
      <c r="S15" s="11">
        <v>164</v>
      </c>
      <c r="U15" s="4" t="s">
        <v>14</v>
      </c>
      <c r="V15" s="15">
        <f>SUM(L27,L33,L39,Q9,Q15,Q21,Q27,Q33,Q39)</f>
        <v>2291</v>
      </c>
      <c r="W15" s="15">
        <f>SUM(M27,M33,M39,R9,R15,R21,R27,R33,R39)</f>
        <v>3875</v>
      </c>
      <c r="X15" s="18">
        <f t="shared" si="0"/>
        <v>6166</v>
      </c>
      <c r="Z15" s="4" t="s">
        <v>7</v>
      </c>
      <c r="AA15" s="10">
        <v>277</v>
      </c>
      <c r="AB15" s="10">
        <v>439</v>
      </c>
      <c r="AC15" s="10">
        <v>716</v>
      </c>
    </row>
    <row r="16" spans="1:29" ht="15" customHeight="1" x14ac:dyDescent="0.15">
      <c r="A16" s="7">
        <v>10</v>
      </c>
      <c r="B16" s="10">
        <v>94</v>
      </c>
      <c r="C16" s="10">
        <v>92</v>
      </c>
      <c r="D16" s="10">
        <v>186</v>
      </c>
      <c r="E16" s="3"/>
      <c r="F16" s="7">
        <v>40</v>
      </c>
      <c r="G16" s="10">
        <v>99</v>
      </c>
      <c r="H16" s="10">
        <v>96</v>
      </c>
      <c r="I16" s="10">
        <v>195</v>
      </c>
      <c r="J16" s="3"/>
      <c r="K16" s="7">
        <v>70</v>
      </c>
      <c r="L16" s="10">
        <v>165</v>
      </c>
      <c r="M16" s="10">
        <v>220</v>
      </c>
      <c r="N16" s="10">
        <v>385</v>
      </c>
      <c r="O16" s="3"/>
      <c r="P16" s="7">
        <v>100</v>
      </c>
      <c r="Q16" s="10">
        <v>6</v>
      </c>
      <c r="R16" s="10">
        <v>7</v>
      </c>
      <c r="S16" s="10">
        <v>13</v>
      </c>
      <c r="U16" s="4" t="s">
        <v>15</v>
      </c>
      <c r="V16" s="15">
        <f>SUM(L33,L39,Q9,Q15,Q21,Q27,Q33,Q39)</f>
        <v>1278</v>
      </c>
      <c r="W16" s="15">
        <f>SUM(M33,M39,R9,R15,R21,R27,R33,R39)</f>
        <v>2468</v>
      </c>
      <c r="X16" s="18">
        <f t="shared" si="0"/>
        <v>3746</v>
      </c>
      <c r="Z16" s="9" t="s">
        <v>24</v>
      </c>
      <c r="AA16" s="11">
        <v>1518</v>
      </c>
      <c r="AB16" s="11">
        <v>1747</v>
      </c>
      <c r="AC16" s="11">
        <v>3265</v>
      </c>
    </row>
    <row r="17" spans="1:29" ht="15" customHeight="1" x14ac:dyDescent="0.15">
      <c r="A17" s="7">
        <v>11</v>
      </c>
      <c r="B17" s="10">
        <v>73</v>
      </c>
      <c r="C17" s="10">
        <v>74</v>
      </c>
      <c r="D17" s="10">
        <v>147</v>
      </c>
      <c r="E17" s="3"/>
      <c r="F17" s="7">
        <v>41</v>
      </c>
      <c r="G17" s="10">
        <v>87</v>
      </c>
      <c r="H17" s="10">
        <v>110</v>
      </c>
      <c r="I17" s="10">
        <v>197</v>
      </c>
      <c r="J17" s="3"/>
      <c r="K17" s="7">
        <v>71</v>
      </c>
      <c r="L17" s="10">
        <v>153</v>
      </c>
      <c r="M17" s="10">
        <v>222</v>
      </c>
      <c r="N17" s="10">
        <v>375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519</v>
      </c>
      <c r="W17" s="15">
        <f>SUM(M39,R9,R15,R21,R27,R33,R39)</f>
        <v>1284</v>
      </c>
      <c r="X17" s="18">
        <f t="shared" si="0"/>
        <v>1803</v>
      </c>
      <c r="Z17" s="6" t="s">
        <v>29</v>
      </c>
    </row>
    <row r="18" spans="1:29" ht="15" customHeight="1" x14ac:dyDescent="0.15">
      <c r="A18" s="7">
        <v>12</v>
      </c>
      <c r="B18" s="10">
        <v>102</v>
      </c>
      <c r="C18" s="10">
        <v>87</v>
      </c>
      <c r="D18" s="10">
        <v>189</v>
      </c>
      <c r="E18" s="3"/>
      <c r="F18" s="7">
        <v>42</v>
      </c>
      <c r="G18" s="10">
        <v>93</v>
      </c>
      <c r="H18" s="10">
        <v>119</v>
      </c>
      <c r="I18" s="10">
        <v>212</v>
      </c>
      <c r="J18" s="3"/>
      <c r="K18" s="7">
        <v>72</v>
      </c>
      <c r="L18" s="10">
        <v>219</v>
      </c>
      <c r="M18" s="10">
        <v>247</v>
      </c>
      <c r="N18" s="13">
        <v>466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162</v>
      </c>
      <c r="W18" s="15">
        <f>SUM(R9,R15,R21,R27,R33,R39)</f>
        <v>524</v>
      </c>
      <c r="X18" s="18">
        <f t="shared" si="0"/>
        <v>686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94</v>
      </c>
      <c r="C19" s="10">
        <v>80</v>
      </c>
      <c r="D19" s="10">
        <v>174</v>
      </c>
      <c r="E19" s="3"/>
      <c r="F19" s="7">
        <v>43</v>
      </c>
      <c r="G19" s="10">
        <v>88</v>
      </c>
      <c r="H19" s="10">
        <v>91</v>
      </c>
      <c r="I19" s="10">
        <v>179</v>
      </c>
      <c r="J19" s="3"/>
      <c r="K19" s="7">
        <v>73</v>
      </c>
      <c r="L19" s="10">
        <v>178</v>
      </c>
      <c r="M19" s="10">
        <v>254</v>
      </c>
      <c r="N19" s="10">
        <v>432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158</v>
      </c>
      <c r="X19" s="18">
        <f t="shared" si="0"/>
        <v>194</v>
      </c>
      <c r="Z19" s="4" t="s">
        <v>25</v>
      </c>
      <c r="AA19" s="10">
        <v>220</v>
      </c>
      <c r="AB19" s="10">
        <v>225</v>
      </c>
      <c r="AC19" s="10">
        <v>445</v>
      </c>
    </row>
    <row r="20" spans="1:29" ht="15" customHeight="1" x14ac:dyDescent="0.15">
      <c r="A20" s="7">
        <v>14</v>
      </c>
      <c r="B20" s="10">
        <v>90</v>
      </c>
      <c r="C20" s="10">
        <v>90</v>
      </c>
      <c r="D20" s="10">
        <v>180</v>
      </c>
      <c r="E20" s="3"/>
      <c r="F20" s="7">
        <v>44</v>
      </c>
      <c r="G20" s="10">
        <v>88</v>
      </c>
      <c r="H20" s="10">
        <v>74</v>
      </c>
      <c r="I20" s="10">
        <v>162</v>
      </c>
      <c r="J20" s="3"/>
      <c r="K20" s="7">
        <v>74</v>
      </c>
      <c r="L20" s="10">
        <v>199</v>
      </c>
      <c r="M20" s="10">
        <v>259</v>
      </c>
      <c r="N20" s="10">
        <v>458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7</v>
      </c>
      <c r="W20" s="15">
        <f>SUM(R21,R27,R33,R39)</f>
        <v>23</v>
      </c>
      <c r="X20" s="18">
        <f t="shared" si="0"/>
        <v>30</v>
      </c>
      <c r="Z20" s="26" t="s">
        <v>26</v>
      </c>
      <c r="AA20" s="10">
        <v>1262</v>
      </c>
      <c r="AB20" s="10">
        <v>1141</v>
      </c>
      <c r="AC20" s="10">
        <v>2403</v>
      </c>
    </row>
    <row r="21" spans="1:29" ht="15" customHeight="1" x14ac:dyDescent="0.15">
      <c r="A21" s="7"/>
      <c r="B21" s="11">
        <v>453</v>
      </c>
      <c r="C21" s="11">
        <v>423</v>
      </c>
      <c r="D21" s="11">
        <v>876</v>
      </c>
      <c r="E21" s="3"/>
      <c r="F21" s="7"/>
      <c r="G21" s="11">
        <v>455</v>
      </c>
      <c r="H21" s="11">
        <v>490</v>
      </c>
      <c r="I21" s="11">
        <v>945</v>
      </c>
      <c r="J21" s="3"/>
      <c r="K21" s="7"/>
      <c r="L21" s="12">
        <v>914</v>
      </c>
      <c r="M21" s="12">
        <v>1202</v>
      </c>
      <c r="N21" s="12">
        <v>2116</v>
      </c>
      <c r="O21" s="24"/>
      <c r="P21" s="7"/>
      <c r="Q21" s="11">
        <v>7</v>
      </c>
      <c r="R21" s="11">
        <v>21</v>
      </c>
      <c r="S21" s="11">
        <v>28</v>
      </c>
      <c r="Z21" s="4" t="s">
        <v>31</v>
      </c>
      <c r="AA21" s="10">
        <v>261</v>
      </c>
      <c r="AB21" s="10">
        <v>316</v>
      </c>
      <c r="AC21" s="10">
        <v>577</v>
      </c>
    </row>
    <row r="22" spans="1:29" ht="15" customHeight="1" x14ac:dyDescent="0.15">
      <c r="A22" s="7">
        <v>15</v>
      </c>
      <c r="B22" s="10">
        <v>123</v>
      </c>
      <c r="C22" s="10">
        <v>97</v>
      </c>
      <c r="D22" s="10">
        <v>220</v>
      </c>
      <c r="E22" s="3"/>
      <c r="F22" s="7">
        <v>45</v>
      </c>
      <c r="G22" s="10">
        <v>101</v>
      </c>
      <c r="H22" s="10">
        <v>128</v>
      </c>
      <c r="I22" s="10">
        <v>229</v>
      </c>
      <c r="J22" s="3"/>
      <c r="K22" s="7">
        <v>75</v>
      </c>
      <c r="L22" s="10">
        <v>191</v>
      </c>
      <c r="M22" s="10">
        <v>278</v>
      </c>
      <c r="N22" s="10">
        <v>469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672</v>
      </c>
      <c r="AC22" s="10">
        <v>1070</v>
      </c>
    </row>
    <row r="23" spans="1:29" ht="15" customHeight="1" x14ac:dyDescent="0.15">
      <c r="A23" s="7">
        <v>16</v>
      </c>
      <c r="B23" s="10">
        <v>146</v>
      </c>
      <c r="C23" s="10">
        <v>93</v>
      </c>
      <c r="D23" s="10">
        <v>239</v>
      </c>
      <c r="E23" s="3"/>
      <c r="F23" s="7">
        <v>46</v>
      </c>
      <c r="G23" s="10">
        <v>106</v>
      </c>
      <c r="H23" s="10">
        <v>137</v>
      </c>
      <c r="I23" s="10">
        <v>243</v>
      </c>
      <c r="J23" s="3"/>
      <c r="K23" s="7">
        <v>76</v>
      </c>
      <c r="L23" s="10">
        <v>204</v>
      </c>
      <c r="M23" s="10">
        <v>269</v>
      </c>
      <c r="N23" s="10">
        <v>473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10.119495278683045</v>
      </c>
      <c r="W23" s="19">
        <f>W4/$W$8*100</f>
        <v>8.6003495484998549</v>
      </c>
      <c r="X23" s="19">
        <f>X4/$X$8*100</f>
        <v>9.3077551655706436</v>
      </c>
      <c r="Z23" s="9" t="s">
        <v>24</v>
      </c>
      <c r="AA23" s="11">
        <v>2141</v>
      </c>
      <c r="AB23" s="11">
        <v>2354</v>
      </c>
      <c r="AC23" s="11">
        <v>4495</v>
      </c>
    </row>
    <row r="24" spans="1:29" ht="15" customHeight="1" x14ac:dyDescent="0.15">
      <c r="A24" s="7">
        <v>17</v>
      </c>
      <c r="B24" s="10">
        <v>111</v>
      </c>
      <c r="C24" s="10">
        <v>109</v>
      </c>
      <c r="D24" s="10">
        <v>220</v>
      </c>
      <c r="E24" s="3"/>
      <c r="F24" s="7">
        <v>47</v>
      </c>
      <c r="G24" s="10">
        <v>125</v>
      </c>
      <c r="H24" s="10">
        <v>96</v>
      </c>
      <c r="I24" s="10">
        <v>221</v>
      </c>
      <c r="J24" s="3"/>
      <c r="K24" s="7">
        <v>77</v>
      </c>
      <c r="L24" s="10">
        <v>206</v>
      </c>
      <c r="M24" s="10">
        <v>265</v>
      </c>
      <c r="N24" s="10">
        <v>471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56.388401437285872</v>
      </c>
      <c r="W24" s="19">
        <f>W5/$W$8*100</f>
        <v>46.80308767841538</v>
      </c>
      <c r="X24" s="19">
        <f>X5/$X$8*100</f>
        <v>51.26658624849216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103</v>
      </c>
      <c r="D25" s="10">
        <v>228</v>
      </c>
      <c r="E25" s="3"/>
      <c r="F25" s="7">
        <v>48</v>
      </c>
      <c r="G25" s="10">
        <v>130</v>
      </c>
      <c r="H25" s="10">
        <v>155</v>
      </c>
      <c r="I25" s="10">
        <v>285</v>
      </c>
      <c r="J25" s="3"/>
      <c r="K25" s="7">
        <v>78</v>
      </c>
      <c r="L25" s="10">
        <v>201</v>
      </c>
      <c r="M25" s="10">
        <v>289</v>
      </c>
      <c r="N25" s="10">
        <v>490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14.347789755160022</v>
      </c>
      <c r="W25" s="19">
        <f>W6/$W$8*100</f>
        <v>16.377803670259247</v>
      </c>
      <c r="X25" s="19">
        <f>X6/$X$8*100</f>
        <v>15.432507101443635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91</v>
      </c>
      <c r="C26" s="10">
        <v>89</v>
      </c>
      <c r="D26" s="10">
        <v>180</v>
      </c>
      <c r="E26" s="3"/>
      <c r="F26" s="7">
        <v>49</v>
      </c>
      <c r="G26" s="10">
        <v>140</v>
      </c>
      <c r="H26" s="10">
        <v>139</v>
      </c>
      <c r="I26" s="10">
        <v>279</v>
      </c>
      <c r="J26" s="3"/>
      <c r="K26" s="7">
        <v>79</v>
      </c>
      <c r="L26" s="10">
        <v>211</v>
      </c>
      <c r="M26" s="10">
        <v>306</v>
      </c>
      <c r="N26" s="10">
        <v>517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19.144313528871063</v>
      </c>
      <c r="W26" s="19">
        <f>W7/$W$8*100</f>
        <v>28.218759102825519</v>
      </c>
      <c r="X26" s="19">
        <f>X7/$X$8*100</f>
        <v>23.993151484493559</v>
      </c>
      <c r="Z26" s="4" t="s">
        <v>25</v>
      </c>
      <c r="AA26" s="10">
        <v>137</v>
      </c>
      <c r="AB26" s="10">
        <v>105</v>
      </c>
      <c r="AC26" s="10">
        <v>242</v>
      </c>
    </row>
    <row r="27" spans="1:29" ht="15" customHeight="1" x14ac:dyDescent="0.15">
      <c r="A27" s="7"/>
      <c r="B27" s="11">
        <v>596</v>
      </c>
      <c r="C27" s="11">
        <v>491</v>
      </c>
      <c r="D27" s="11">
        <v>1087</v>
      </c>
      <c r="E27" s="3"/>
      <c r="F27" s="7"/>
      <c r="G27" s="11">
        <v>602</v>
      </c>
      <c r="H27" s="11">
        <v>655</v>
      </c>
      <c r="I27" s="11">
        <v>1257</v>
      </c>
      <c r="J27" s="3"/>
      <c r="K27" s="7"/>
      <c r="L27" s="11">
        <v>1013</v>
      </c>
      <c r="M27" s="11">
        <v>1407</v>
      </c>
      <c r="N27" s="11">
        <v>2420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712</v>
      </c>
      <c r="AB27" s="10">
        <v>645</v>
      </c>
      <c r="AC27" s="10">
        <v>1357</v>
      </c>
    </row>
    <row r="28" spans="1:29" ht="15" customHeight="1" x14ac:dyDescent="0.15">
      <c r="A28" s="7">
        <v>20</v>
      </c>
      <c r="B28" s="10">
        <v>104</v>
      </c>
      <c r="C28" s="10">
        <v>78</v>
      </c>
      <c r="D28" s="10">
        <v>182</v>
      </c>
      <c r="E28" s="3"/>
      <c r="F28" s="7">
        <v>50</v>
      </c>
      <c r="G28" s="10">
        <v>165</v>
      </c>
      <c r="H28" s="10">
        <v>148</v>
      </c>
      <c r="I28" s="10">
        <v>313</v>
      </c>
      <c r="J28" s="3"/>
      <c r="K28" s="7">
        <v>80</v>
      </c>
      <c r="L28" s="10">
        <v>177</v>
      </c>
      <c r="M28" s="10">
        <v>239</v>
      </c>
      <c r="N28" s="10">
        <v>416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34.093757834043622</v>
      </c>
      <c r="W28" s="19">
        <f t="shared" ref="W28:W39" si="2">W9/$W$8*100</f>
        <v>29.223711039906785</v>
      </c>
      <c r="X28" s="19">
        <f t="shared" ref="X28:X39" si="3">X9/$X$8*100</f>
        <v>31.491497723646834</v>
      </c>
      <c r="Z28" s="4" t="s">
        <v>31</v>
      </c>
      <c r="AA28" s="10">
        <v>159</v>
      </c>
      <c r="AB28" s="10">
        <v>213</v>
      </c>
      <c r="AC28" s="10">
        <v>372</v>
      </c>
    </row>
    <row r="29" spans="1:29" ht="15" customHeight="1" x14ac:dyDescent="0.15">
      <c r="A29" s="7">
        <v>21</v>
      </c>
      <c r="B29" s="10">
        <v>105</v>
      </c>
      <c r="C29" s="10">
        <v>105</v>
      </c>
      <c r="D29" s="10">
        <v>210</v>
      </c>
      <c r="E29" s="3"/>
      <c r="F29" s="7">
        <v>51</v>
      </c>
      <c r="G29" s="10">
        <v>157</v>
      </c>
      <c r="H29" s="10">
        <v>181</v>
      </c>
      <c r="I29" s="10">
        <v>338</v>
      </c>
      <c r="J29" s="3"/>
      <c r="K29" s="7">
        <v>81</v>
      </c>
      <c r="L29" s="10">
        <v>171</v>
      </c>
      <c r="M29" s="10">
        <v>235</v>
      </c>
      <c r="N29" s="10">
        <v>406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67.585861118074703</v>
      </c>
      <c r="W29" s="19">
        <f t="shared" si="2"/>
        <v>73.820273812991559</v>
      </c>
      <c r="X29" s="19">
        <f t="shared" si="3"/>
        <v>70.91715630958403</v>
      </c>
      <c r="Z29" s="4" t="s">
        <v>7</v>
      </c>
      <c r="AA29" s="10">
        <v>251</v>
      </c>
      <c r="AB29" s="10">
        <v>418</v>
      </c>
      <c r="AC29" s="10">
        <v>669</v>
      </c>
    </row>
    <row r="30" spans="1:29" ht="15" customHeight="1" x14ac:dyDescent="0.15">
      <c r="A30" s="7">
        <v>22</v>
      </c>
      <c r="B30" s="10">
        <v>100</v>
      </c>
      <c r="C30" s="10">
        <v>117</v>
      </c>
      <c r="D30" s="10">
        <v>217</v>
      </c>
      <c r="E30" s="3"/>
      <c r="F30" s="7">
        <v>52</v>
      </c>
      <c r="G30" s="10">
        <v>161</v>
      </c>
      <c r="H30" s="10">
        <v>162</v>
      </c>
      <c r="I30" s="10">
        <v>323</v>
      </c>
      <c r="J30" s="3"/>
      <c r="K30" s="7">
        <v>82</v>
      </c>
      <c r="L30" s="10">
        <v>151</v>
      </c>
      <c r="M30" s="10">
        <v>227</v>
      </c>
      <c r="N30" s="10">
        <v>378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58.753238071362915</v>
      </c>
      <c r="W30" s="19">
        <f t="shared" si="2"/>
        <v>65.482085639382461</v>
      </c>
      <c r="X30" s="19">
        <f t="shared" si="3"/>
        <v>62.348729522549519</v>
      </c>
      <c r="Z30" s="9" t="s">
        <v>24</v>
      </c>
      <c r="AA30" s="11">
        <v>1259</v>
      </c>
      <c r="AB30" s="11">
        <v>1381</v>
      </c>
      <c r="AC30" s="11">
        <v>2640</v>
      </c>
    </row>
    <row r="31" spans="1:29" ht="15" customHeight="1" x14ac:dyDescent="0.15">
      <c r="A31" s="7">
        <v>23</v>
      </c>
      <c r="B31" s="10">
        <v>88</v>
      </c>
      <c r="C31" s="10">
        <v>90</v>
      </c>
      <c r="D31" s="10">
        <v>178</v>
      </c>
      <c r="E31" s="3"/>
      <c r="F31" s="7">
        <v>53</v>
      </c>
      <c r="G31" s="10">
        <v>194</v>
      </c>
      <c r="H31" s="10">
        <v>178</v>
      </c>
      <c r="I31" s="10">
        <v>372</v>
      </c>
      <c r="J31" s="3"/>
      <c r="K31" s="7">
        <v>83</v>
      </c>
      <c r="L31" s="10">
        <v>132</v>
      </c>
      <c r="M31" s="10">
        <v>230</v>
      </c>
      <c r="N31" s="10">
        <v>362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42.508565221024483</v>
      </c>
      <c r="W31" s="19">
        <f t="shared" si="2"/>
        <v>52.228371686571506</v>
      </c>
      <c r="X31" s="19">
        <f t="shared" si="3"/>
        <v>47.702245223549554</v>
      </c>
      <c r="Z31" s="6"/>
    </row>
    <row r="32" spans="1:29" ht="15" customHeight="1" x14ac:dyDescent="0.15">
      <c r="A32" s="7">
        <v>24</v>
      </c>
      <c r="B32" s="10">
        <v>99</v>
      </c>
      <c r="C32" s="10">
        <v>114</v>
      </c>
      <c r="D32" s="10">
        <v>213</v>
      </c>
      <c r="E32" s="3"/>
      <c r="F32" s="7">
        <v>54</v>
      </c>
      <c r="G32" s="10">
        <v>168</v>
      </c>
      <c r="H32" s="10">
        <v>186</v>
      </c>
      <c r="I32" s="10">
        <v>354</v>
      </c>
      <c r="J32" s="3"/>
      <c r="K32" s="7">
        <v>84</v>
      </c>
      <c r="L32" s="10">
        <v>128</v>
      </c>
      <c r="M32" s="10">
        <v>253</v>
      </c>
      <c r="N32" s="10">
        <v>381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33.492103284031082</v>
      </c>
      <c r="W32" s="20">
        <f t="shared" si="2"/>
        <v>44.596562773084763</v>
      </c>
      <c r="X32" s="20">
        <f t="shared" si="3"/>
        <v>39.425658585937192</v>
      </c>
      <c r="Z32" s="6"/>
      <c r="AA32" s="29"/>
      <c r="AB32" s="28"/>
      <c r="AC32" s="28"/>
    </row>
    <row r="33" spans="1:29" ht="15" customHeight="1" x14ac:dyDescent="0.15">
      <c r="A33" s="7"/>
      <c r="B33" s="11">
        <v>496</v>
      </c>
      <c r="C33" s="11">
        <v>504</v>
      </c>
      <c r="D33" s="11">
        <v>1000</v>
      </c>
      <c r="E33" s="3"/>
      <c r="F33" s="7"/>
      <c r="G33" s="11">
        <v>845</v>
      </c>
      <c r="H33" s="11">
        <v>855</v>
      </c>
      <c r="I33" s="11">
        <v>1700</v>
      </c>
      <c r="J33" s="3"/>
      <c r="K33" s="7"/>
      <c r="L33" s="11">
        <v>759</v>
      </c>
      <c r="M33" s="11">
        <v>1184</v>
      </c>
      <c r="N33" s="11">
        <v>1943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26.781983788752399</v>
      </c>
      <c r="W33" s="19">
        <f t="shared" si="2"/>
        <v>36.972036120011651</v>
      </c>
      <c r="X33" s="19">
        <f t="shared" si="3"/>
        <v>32.22693490019067</v>
      </c>
      <c r="Z33" s="6" t="s">
        <v>3</v>
      </c>
    </row>
    <row r="34" spans="1:29" ht="15" customHeight="1" x14ac:dyDescent="0.15">
      <c r="A34" s="7">
        <v>25</v>
      </c>
      <c r="B34" s="10">
        <v>121</v>
      </c>
      <c r="C34" s="10">
        <v>93</v>
      </c>
      <c r="D34" s="10">
        <v>214</v>
      </c>
      <c r="E34" s="3"/>
      <c r="F34" s="7">
        <v>55</v>
      </c>
      <c r="G34" s="10">
        <v>193</v>
      </c>
      <c r="H34" s="10">
        <v>186</v>
      </c>
      <c r="I34" s="10">
        <v>379</v>
      </c>
      <c r="J34" s="3"/>
      <c r="K34" s="7">
        <v>85</v>
      </c>
      <c r="L34" s="10">
        <v>90</v>
      </c>
      <c r="M34" s="10">
        <v>183</v>
      </c>
      <c r="N34" s="10">
        <v>273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19.144313528871063</v>
      </c>
      <c r="W34" s="19">
        <f t="shared" si="2"/>
        <v>28.218759102825519</v>
      </c>
      <c r="X34" s="19">
        <f t="shared" si="3"/>
        <v>23.993151484493559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91</v>
      </c>
      <c r="C35" s="10">
        <v>109</v>
      </c>
      <c r="D35" s="10">
        <v>200</v>
      </c>
      <c r="E35" s="3"/>
      <c r="F35" s="7">
        <v>56</v>
      </c>
      <c r="G35" s="10">
        <v>230</v>
      </c>
      <c r="H35" s="10">
        <v>170</v>
      </c>
      <c r="I35" s="10">
        <v>400</v>
      </c>
      <c r="J35" s="3"/>
      <c r="K35" s="7">
        <v>86</v>
      </c>
      <c r="L35" s="10">
        <v>78</v>
      </c>
      <c r="M35" s="10">
        <v>176</v>
      </c>
      <c r="N35" s="10">
        <v>254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10.679368262722488</v>
      </c>
      <c r="W35" s="19">
        <f t="shared" si="2"/>
        <v>17.972618700844741</v>
      </c>
      <c r="X35" s="19">
        <f t="shared" si="3"/>
        <v>14.576442663138645</v>
      </c>
      <c r="Z35" s="4" t="s">
        <v>25</v>
      </c>
      <c r="AA35" s="10">
        <f>SUM(AA5,AA12,AA19,AA26)</f>
        <v>1211</v>
      </c>
      <c r="AB35" s="10">
        <f t="shared" ref="AA35:AB38" si="4">SUM(AB5,AB12,AB19,AB26)</f>
        <v>1181</v>
      </c>
      <c r="AC35" s="10">
        <f>SUM(AA35:AB35)</f>
        <v>2392</v>
      </c>
    </row>
    <row r="36" spans="1:29" ht="15" customHeight="1" x14ac:dyDescent="0.15">
      <c r="A36" s="7">
        <v>27</v>
      </c>
      <c r="B36" s="10">
        <v>91</v>
      </c>
      <c r="C36" s="10">
        <v>88</v>
      </c>
      <c r="D36" s="10">
        <v>179</v>
      </c>
      <c r="E36" s="3"/>
      <c r="F36" s="7">
        <v>57</v>
      </c>
      <c r="G36" s="10">
        <v>198</v>
      </c>
      <c r="H36" s="10">
        <v>212</v>
      </c>
      <c r="I36" s="10">
        <v>410</v>
      </c>
      <c r="J36" s="3"/>
      <c r="K36" s="7">
        <v>87</v>
      </c>
      <c r="L36" s="10">
        <v>77</v>
      </c>
      <c r="M36" s="10">
        <v>152</v>
      </c>
      <c r="N36" s="10">
        <v>229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4.3369265480070194</v>
      </c>
      <c r="W36" s="19">
        <f t="shared" si="2"/>
        <v>9.3504223711039902</v>
      </c>
      <c r="X36" s="19">
        <f t="shared" si="3"/>
        <v>7.0158371921086431</v>
      </c>
      <c r="Z36" s="26" t="s">
        <v>26</v>
      </c>
      <c r="AA36" s="10">
        <f t="shared" si="4"/>
        <v>6748</v>
      </c>
      <c r="AB36" s="10">
        <f t="shared" si="4"/>
        <v>6427</v>
      </c>
      <c r="AC36" s="13">
        <f>SUM(AA36:AB36)</f>
        <v>13175</v>
      </c>
    </row>
    <row r="37" spans="1:29" ht="15" customHeight="1" x14ac:dyDescent="0.15">
      <c r="A37" s="7">
        <v>28</v>
      </c>
      <c r="B37" s="10">
        <v>99</v>
      </c>
      <c r="C37" s="10">
        <v>86</v>
      </c>
      <c r="D37" s="10">
        <v>185</v>
      </c>
      <c r="E37" s="3"/>
      <c r="F37" s="7">
        <v>58</v>
      </c>
      <c r="G37" s="10">
        <v>231</v>
      </c>
      <c r="H37" s="10">
        <v>186</v>
      </c>
      <c r="I37" s="10">
        <v>417</v>
      </c>
      <c r="J37" s="3"/>
      <c r="K37" s="7">
        <v>88</v>
      </c>
      <c r="L37" s="10">
        <v>62</v>
      </c>
      <c r="M37" s="10">
        <v>145</v>
      </c>
      <c r="N37" s="10">
        <v>207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1.3537227375282024</v>
      </c>
      <c r="W37" s="19">
        <f t="shared" si="2"/>
        <v>3.8159044567433726</v>
      </c>
      <c r="X37" s="19">
        <f t="shared" si="3"/>
        <v>2.6693645667146582</v>
      </c>
      <c r="Z37" s="4" t="s">
        <v>31</v>
      </c>
      <c r="AA37" s="10">
        <f t="shared" si="4"/>
        <v>1717</v>
      </c>
      <c r="AB37" s="10">
        <f t="shared" si="4"/>
        <v>2249</v>
      </c>
      <c r="AC37" s="13">
        <f>SUM(AA37:AB37)</f>
        <v>3966</v>
      </c>
    </row>
    <row r="38" spans="1:29" ht="15" customHeight="1" x14ac:dyDescent="0.15">
      <c r="A38" s="7">
        <v>29</v>
      </c>
      <c r="B38" s="10">
        <v>98</v>
      </c>
      <c r="C38" s="10">
        <v>97</v>
      </c>
      <c r="D38" s="10">
        <v>195</v>
      </c>
      <c r="E38" s="3"/>
      <c r="F38" s="7">
        <v>59</v>
      </c>
      <c r="G38" s="10">
        <v>247</v>
      </c>
      <c r="H38" s="10">
        <v>211</v>
      </c>
      <c r="I38" s="10">
        <v>458</v>
      </c>
      <c r="J38" s="3"/>
      <c r="K38" s="7">
        <v>89</v>
      </c>
      <c r="L38" s="10">
        <v>50</v>
      </c>
      <c r="M38" s="10">
        <v>104</v>
      </c>
      <c r="N38" s="10">
        <v>154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0.30082727500626721</v>
      </c>
      <c r="W38" s="19">
        <f t="shared" si="2"/>
        <v>1.1505971453539179</v>
      </c>
      <c r="X38" s="19">
        <f t="shared" si="3"/>
        <v>0.75489318650531156</v>
      </c>
      <c r="Z38" s="4" t="s">
        <v>7</v>
      </c>
      <c r="AA38" s="10">
        <f t="shared" si="4"/>
        <v>2291</v>
      </c>
      <c r="AB38" s="10">
        <f t="shared" si="4"/>
        <v>3875</v>
      </c>
      <c r="AC38" s="13">
        <f>SUM(AA38:AB38)</f>
        <v>6166</v>
      </c>
    </row>
    <row r="39" spans="1:29" ht="15" customHeight="1" x14ac:dyDescent="0.15">
      <c r="A39" s="7"/>
      <c r="B39" s="11">
        <v>500</v>
      </c>
      <c r="C39" s="11">
        <v>473</v>
      </c>
      <c r="D39" s="11">
        <v>973</v>
      </c>
      <c r="E39" s="3"/>
      <c r="F39" s="7"/>
      <c r="G39" s="11">
        <v>1099</v>
      </c>
      <c r="H39" s="11">
        <v>965</v>
      </c>
      <c r="I39" s="11">
        <v>2064</v>
      </c>
      <c r="J39" s="3"/>
      <c r="K39" s="7"/>
      <c r="L39" s="11">
        <v>357</v>
      </c>
      <c r="M39" s="11">
        <v>760</v>
      </c>
      <c r="N39" s="11">
        <v>1117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5.8494192362329736E-2</v>
      </c>
      <c r="W39" s="19">
        <f t="shared" si="2"/>
        <v>0.16749198951354502</v>
      </c>
      <c r="X39" s="19">
        <f t="shared" si="3"/>
        <v>0.11673605976886262</v>
      </c>
      <c r="Z39" s="9" t="s">
        <v>24</v>
      </c>
      <c r="AA39" s="11">
        <f>SUM(AA35:AA38)</f>
        <v>11967</v>
      </c>
      <c r="AB39" s="11">
        <f>SUM(AB35:AB38)</f>
        <v>13732</v>
      </c>
      <c r="AC39" s="11">
        <f>SUM(AC35:AC38)</f>
        <v>25699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70</v>
      </c>
      <c r="D4" s="10">
        <v>139</v>
      </c>
      <c r="E4" s="3"/>
      <c r="F4" s="7">
        <v>30</v>
      </c>
      <c r="G4" s="10">
        <v>94</v>
      </c>
      <c r="H4" s="10">
        <v>69</v>
      </c>
      <c r="I4" s="10">
        <v>163</v>
      </c>
      <c r="J4" s="3"/>
      <c r="K4" s="7">
        <v>60</v>
      </c>
      <c r="L4" s="10">
        <v>282</v>
      </c>
      <c r="M4" s="10">
        <v>270</v>
      </c>
      <c r="N4" s="10">
        <v>552</v>
      </c>
      <c r="O4" s="3"/>
      <c r="P4" s="7">
        <v>90</v>
      </c>
      <c r="Q4" s="10">
        <v>44</v>
      </c>
      <c r="R4" s="10">
        <v>103</v>
      </c>
      <c r="S4" s="10">
        <v>147</v>
      </c>
      <c r="U4" s="4" t="s">
        <v>4</v>
      </c>
      <c r="V4" s="15">
        <f>SUM(B9,B15,B21)</f>
        <v>1193</v>
      </c>
      <c r="W4" s="15">
        <f>SUM(C9,C15,C21)</f>
        <v>1163</v>
      </c>
      <c r="X4" s="15">
        <f>SUM(V4:W4)</f>
        <v>2356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66</v>
      </c>
      <c r="D5" s="10">
        <v>137</v>
      </c>
      <c r="E5" s="3"/>
      <c r="F5" s="7">
        <v>31</v>
      </c>
      <c r="G5" s="10">
        <v>107</v>
      </c>
      <c r="H5" s="10">
        <v>114</v>
      </c>
      <c r="I5" s="10">
        <v>221</v>
      </c>
      <c r="J5" s="3"/>
      <c r="K5" s="7">
        <v>61</v>
      </c>
      <c r="L5" s="10">
        <v>265</v>
      </c>
      <c r="M5" s="10">
        <v>237</v>
      </c>
      <c r="N5" s="10">
        <v>502</v>
      </c>
      <c r="O5" s="3"/>
      <c r="P5" s="7">
        <v>91</v>
      </c>
      <c r="Q5" s="10">
        <v>32</v>
      </c>
      <c r="R5" s="10">
        <v>78</v>
      </c>
      <c r="S5" s="10">
        <v>110</v>
      </c>
      <c r="U5" s="4" t="s">
        <v>5</v>
      </c>
      <c r="V5" s="15">
        <f>SUM(B27,B33,B39,G9,G15,G21,G27,G33,G39,L9)</f>
        <v>6680</v>
      </c>
      <c r="W5" s="15">
        <f>SUM(C27,C33,C39,H9,H15,H21,H27,H33,H39,M9)</f>
        <v>6380</v>
      </c>
      <c r="X5" s="15">
        <f>SUM(V5:W5)</f>
        <v>13060</v>
      </c>
      <c r="Y5" s="2"/>
      <c r="Z5" s="4" t="s">
        <v>25</v>
      </c>
      <c r="AA5" s="10">
        <v>700</v>
      </c>
      <c r="AB5" s="10">
        <v>664</v>
      </c>
      <c r="AC5" s="10">
        <v>1364</v>
      </c>
    </row>
    <row r="6" spans="1:29" ht="15" customHeight="1" x14ac:dyDescent="0.15">
      <c r="A6" s="7">
        <v>2</v>
      </c>
      <c r="B6" s="10">
        <v>76</v>
      </c>
      <c r="C6" s="10">
        <v>87</v>
      </c>
      <c r="D6" s="10">
        <v>163</v>
      </c>
      <c r="E6" s="3"/>
      <c r="F6" s="7">
        <v>32</v>
      </c>
      <c r="G6" s="10">
        <v>121</v>
      </c>
      <c r="H6" s="10">
        <v>94</v>
      </c>
      <c r="I6" s="10">
        <v>215</v>
      </c>
      <c r="J6" s="3"/>
      <c r="K6" s="7">
        <v>62</v>
      </c>
      <c r="L6" s="10">
        <v>272</v>
      </c>
      <c r="M6" s="10">
        <v>256</v>
      </c>
      <c r="N6" s="10">
        <v>528</v>
      </c>
      <c r="O6" s="3"/>
      <c r="P6" s="7">
        <v>92</v>
      </c>
      <c r="Q6" s="10">
        <v>21</v>
      </c>
      <c r="R6" s="10">
        <v>79</v>
      </c>
      <c r="S6" s="10">
        <v>100</v>
      </c>
      <c r="U6" s="8" t="s">
        <v>6</v>
      </c>
      <c r="V6" s="15">
        <f>SUM(L15,L21)</f>
        <v>1700</v>
      </c>
      <c r="W6" s="15">
        <f>SUM(M15,M21)</f>
        <v>2224</v>
      </c>
      <c r="X6" s="15">
        <f>SUM(V6:W6)</f>
        <v>3924</v>
      </c>
      <c r="Z6" s="26" t="s">
        <v>26</v>
      </c>
      <c r="AA6" s="10">
        <v>3859</v>
      </c>
      <c r="AB6" s="10">
        <v>3755</v>
      </c>
      <c r="AC6" s="10">
        <v>7614</v>
      </c>
    </row>
    <row r="7" spans="1:29" ht="15" customHeight="1" x14ac:dyDescent="0.15">
      <c r="A7" s="7">
        <v>3</v>
      </c>
      <c r="B7" s="10">
        <v>76</v>
      </c>
      <c r="C7" s="10">
        <v>71</v>
      </c>
      <c r="D7" s="10">
        <v>147</v>
      </c>
      <c r="E7" s="3"/>
      <c r="F7" s="7">
        <v>33</v>
      </c>
      <c r="G7" s="10">
        <v>125</v>
      </c>
      <c r="H7" s="10">
        <v>85</v>
      </c>
      <c r="I7" s="10">
        <v>210</v>
      </c>
      <c r="J7" s="3"/>
      <c r="K7" s="7">
        <v>63</v>
      </c>
      <c r="L7" s="10">
        <v>189</v>
      </c>
      <c r="M7" s="10">
        <v>165</v>
      </c>
      <c r="N7" s="10">
        <v>354</v>
      </c>
      <c r="O7" s="3"/>
      <c r="P7" s="7">
        <v>93</v>
      </c>
      <c r="Q7" s="10">
        <v>20</v>
      </c>
      <c r="R7" s="10">
        <v>56</v>
      </c>
      <c r="S7" s="10">
        <v>76</v>
      </c>
      <c r="U7" s="4" t="s">
        <v>7</v>
      </c>
      <c r="V7" s="15">
        <f>SUM(L27,L33,L39,Q9,Q15,Q21,Q27,Q33,Q39)</f>
        <v>2295</v>
      </c>
      <c r="W7" s="15">
        <f>SUM(M27,M33,M39,R9,R15,R21,R27,R33,R39)</f>
        <v>3889</v>
      </c>
      <c r="X7" s="15">
        <f>SUM(V7:W7)</f>
        <v>6184</v>
      </c>
      <c r="Z7" s="4" t="s">
        <v>31</v>
      </c>
      <c r="AA7" s="10">
        <v>1068</v>
      </c>
      <c r="AB7" s="10">
        <v>1429</v>
      </c>
      <c r="AC7" s="10">
        <v>2497</v>
      </c>
    </row>
    <row r="8" spans="1:29" ht="15" customHeight="1" x14ac:dyDescent="0.15">
      <c r="A8" s="7">
        <v>4</v>
      </c>
      <c r="B8" s="10">
        <v>78</v>
      </c>
      <c r="C8" s="10">
        <v>72</v>
      </c>
      <c r="D8" s="10">
        <v>150</v>
      </c>
      <c r="E8" s="3"/>
      <c r="F8" s="7">
        <v>34</v>
      </c>
      <c r="G8" s="10">
        <v>97</v>
      </c>
      <c r="H8" s="10">
        <v>100</v>
      </c>
      <c r="I8" s="10">
        <v>197</v>
      </c>
      <c r="J8" s="3"/>
      <c r="K8" s="7">
        <v>64</v>
      </c>
      <c r="L8" s="10">
        <v>90</v>
      </c>
      <c r="M8" s="10">
        <v>131</v>
      </c>
      <c r="N8" s="10">
        <v>221</v>
      </c>
      <c r="O8" s="3"/>
      <c r="P8" s="7">
        <v>94</v>
      </c>
      <c r="Q8" s="10">
        <v>13</v>
      </c>
      <c r="R8" s="10">
        <v>54</v>
      </c>
      <c r="S8" s="10">
        <v>67</v>
      </c>
      <c r="U8" s="17" t="s">
        <v>3</v>
      </c>
      <c r="V8" s="12">
        <f>SUM(V4:V7)</f>
        <v>11868</v>
      </c>
      <c r="W8" s="12">
        <f>SUM(W4:W7)</f>
        <v>13656</v>
      </c>
      <c r="X8" s="12">
        <f>SUM(X4:X7)</f>
        <v>25524</v>
      </c>
      <c r="Z8" s="4" t="s">
        <v>7</v>
      </c>
      <c r="AA8" s="10">
        <v>1368</v>
      </c>
      <c r="AB8" s="10">
        <v>2351</v>
      </c>
      <c r="AC8" s="10">
        <v>3719</v>
      </c>
    </row>
    <row r="9" spans="1:29" ht="15" customHeight="1" x14ac:dyDescent="0.15">
      <c r="A9" s="7"/>
      <c r="B9" s="11">
        <v>370</v>
      </c>
      <c r="C9" s="11">
        <v>366</v>
      </c>
      <c r="D9" s="11">
        <v>736</v>
      </c>
      <c r="E9" s="3"/>
      <c r="F9" s="7"/>
      <c r="G9" s="11">
        <v>544</v>
      </c>
      <c r="H9" s="11">
        <v>462</v>
      </c>
      <c r="I9" s="11">
        <v>1006</v>
      </c>
      <c r="J9" s="3"/>
      <c r="K9" s="7"/>
      <c r="L9" s="12">
        <v>1098</v>
      </c>
      <c r="M9" s="12">
        <v>1059</v>
      </c>
      <c r="N9" s="12">
        <v>2157</v>
      </c>
      <c r="O9" s="3"/>
      <c r="P9" s="7"/>
      <c r="Q9" s="11">
        <v>130</v>
      </c>
      <c r="R9" s="11">
        <v>370</v>
      </c>
      <c r="S9" s="11">
        <v>500</v>
      </c>
      <c r="U9" s="4" t="s">
        <v>8</v>
      </c>
      <c r="V9" s="15">
        <f>SUM(G21,G27,G33,G39,L9)</f>
        <v>4074</v>
      </c>
      <c r="W9" s="15">
        <f>SUM(H21,H27,H33,H39,M9)</f>
        <v>4002</v>
      </c>
      <c r="X9" s="18">
        <f t="shared" ref="X9:X20" si="0">SUM(V9:W9)</f>
        <v>8076</v>
      </c>
      <c r="Z9" s="9" t="s">
        <v>24</v>
      </c>
      <c r="AA9" s="11">
        <f>SUM(AA5:AA8)</f>
        <v>6995</v>
      </c>
      <c r="AB9" s="11">
        <f t="shared" ref="AB9:AC9" si="1">SUM(AB5:AB8)</f>
        <v>8199</v>
      </c>
      <c r="AC9" s="11">
        <f t="shared" si="1"/>
        <v>15194</v>
      </c>
    </row>
    <row r="10" spans="1:29" ht="15" customHeight="1" x14ac:dyDescent="0.15">
      <c r="A10" s="7">
        <v>5</v>
      </c>
      <c r="B10" s="10">
        <v>68</v>
      </c>
      <c r="C10" s="10">
        <v>58</v>
      </c>
      <c r="D10" s="10">
        <v>126</v>
      </c>
      <c r="E10" s="3"/>
      <c r="F10" s="7">
        <v>35</v>
      </c>
      <c r="G10" s="10">
        <v>116</v>
      </c>
      <c r="H10" s="10">
        <v>95</v>
      </c>
      <c r="I10" s="10">
        <v>211</v>
      </c>
      <c r="J10" s="3"/>
      <c r="K10" s="7">
        <v>65</v>
      </c>
      <c r="L10" s="10">
        <v>134</v>
      </c>
      <c r="M10" s="10">
        <v>168</v>
      </c>
      <c r="N10" s="10">
        <v>302</v>
      </c>
      <c r="O10" s="3"/>
      <c r="P10" s="7">
        <v>95</v>
      </c>
      <c r="Q10" s="10">
        <v>7</v>
      </c>
      <c r="R10" s="10">
        <v>50</v>
      </c>
      <c r="S10" s="10">
        <v>57</v>
      </c>
      <c r="U10" s="4" t="s">
        <v>9</v>
      </c>
      <c r="V10" s="15">
        <f>SUM(G21,G27,G33,G39,L9,L15,L21,L27,L33,L39,Q9,Q15,Q21,Q27,Q33,Q39)</f>
        <v>8069</v>
      </c>
      <c r="W10" s="15">
        <f>SUM(H21,H27,H33,H39,M9,M15,M21,M27,M33,M39,R9,R15,R21,R27,R33,R39)</f>
        <v>10115</v>
      </c>
      <c r="X10" s="18">
        <f t="shared" si="0"/>
        <v>18184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72</v>
      </c>
      <c r="D11" s="10">
        <v>150</v>
      </c>
      <c r="E11" s="3"/>
      <c r="F11" s="7">
        <v>36</v>
      </c>
      <c r="G11" s="10">
        <v>102</v>
      </c>
      <c r="H11" s="10">
        <v>103</v>
      </c>
      <c r="I11" s="10">
        <v>205</v>
      </c>
      <c r="J11" s="3"/>
      <c r="K11" s="7">
        <v>66</v>
      </c>
      <c r="L11" s="10">
        <v>167</v>
      </c>
      <c r="M11" s="10">
        <v>201</v>
      </c>
      <c r="N11" s="10">
        <v>368</v>
      </c>
      <c r="O11" s="3"/>
      <c r="P11" s="7">
        <v>96</v>
      </c>
      <c r="Q11" s="10">
        <v>14</v>
      </c>
      <c r="R11" s="10">
        <v>39</v>
      </c>
      <c r="S11" s="10">
        <v>53</v>
      </c>
      <c r="U11" s="4" t="s">
        <v>10</v>
      </c>
      <c r="V11" s="15">
        <f>SUM(,G33,G39,L9,L15,L21,L27,L33,L39,Q9,Q15,Q21,Q27,Q33,Q39)</f>
        <v>7009</v>
      </c>
      <c r="W11" s="15">
        <f>SUM(,H33,H39,M9,M15,M21,M27,M33,M39,R9,R15,R21,R27,R33,R39)</f>
        <v>8975</v>
      </c>
      <c r="X11" s="18">
        <f t="shared" si="0"/>
        <v>15984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80</v>
      </c>
      <c r="D12" s="10">
        <v>153</v>
      </c>
      <c r="E12" s="3"/>
      <c r="F12" s="7">
        <v>37</v>
      </c>
      <c r="G12" s="10">
        <v>94</v>
      </c>
      <c r="H12" s="10">
        <v>99</v>
      </c>
      <c r="I12" s="10">
        <v>193</v>
      </c>
      <c r="J12" s="3"/>
      <c r="K12" s="7">
        <v>67</v>
      </c>
      <c r="L12" s="10">
        <v>160</v>
      </c>
      <c r="M12" s="10">
        <v>195</v>
      </c>
      <c r="N12" s="10">
        <v>355</v>
      </c>
      <c r="O12" s="3"/>
      <c r="P12" s="7">
        <v>97</v>
      </c>
      <c r="Q12" s="10">
        <v>6</v>
      </c>
      <c r="R12" s="10">
        <v>23</v>
      </c>
      <c r="S12" s="10">
        <v>29</v>
      </c>
      <c r="U12" s="4" t="s">
        <v>11</v>
      </c>
      <c r="V12" s="15">
        <f>SUM(L9,L15,L21,L27,L33,L39,Q9,Q15,Q21,Q27,Q33,Q39)</f>
        <v>5093</v>
      </c>
      <c r="W12" s="15">
        <f>SUM(M9,M15,M21,M27,M33,M39,R9,R15,R21,R27,R33,R39)</f>
        <v>7172</v>
      </c>
      <c r="X12" s="18">
        <f t="shared" si="0"/>
        <v>12265</v>
      </c>
      <c r="Z12" s="4" t="s">
        <v>25</v>
      </c>
      <c r="AA12" s="10">
        <v>144</v>
      </c>
      <c r="AB12" s="10">
        <v>175</v>
      </c>
      <c r="AC12" s="10">
        <v>319</v>
      </c>
    </row>
    <row r="13" spans="1:29" ht="15" customHeight="1" x14ac:dyDescent="0.15">
      <c r="A13" s="7">
        <v>8</v>
      </c>
      <c r="B13" s="10">
        <v>71</v>
      </c>
      <c r="C13" s="10">
        <v>77</v>
      </c>
      <c r="D13" s="10">
        <v>148</v>
      </c>
      <c r="E13" s="3"/>
      <c r="F13" s="7">
        <v>38</v>
      </c>
      <c r="G13" s="10">
        <v>103</v>
      </c>
      <c r="H13" s="10">
        <v>88</v>
      </c>
      <c r="I13" s="10">
        <v>191</v>
      </c>
      <c r="J13" s="3"/>
      <c r="K13" s="7">
        <v>68</v>
      </c>
      <c r="L13" s="10">
        <v>166</v>
      </c>
      <c r="M13" s="10">
        <v>237</v>
      </c>
      <c r="N13" s="10">
        <v>403</v>
      </c>
      <c r="O13" s="3"/>
      <c r="P13" s="7">
        <v>98</v>
      </c>
      <c r="Q13" s="10">
        <v>0</v>
      </c>
      <c r="R13" s="10">
        <v>17</v>
      </c>
      <c r="S13" s="10">
        <v>17</v>
      </c>
      <c r="U13" s="9" t="s">
        <v>12</v>
      </c>
      <c r="V13" s="12">
        <f>SUM(L15,L21,L27,L33,L39,Q9,Q15,Q21,Q27,Q33,Q39)</f>
        <v>3995</v>
      </c>
      <c r="W13" s="12">
        <f>SUM(M15,M21,M27,M33,M39,R9,R15,R21,R27,R33,R39)</f>
        <v>6113</v>
      </c>
      <c r="X13" s="12">
        <f t="shared" si="0"/>
        <v>10108</v>
      </c>
      <c r="Z13" s="26" t="s">
        <v>26</v>
      </c>
      <c r="AA13" s="10">
        <v>871</v>
      </c>
      <c r="AB13" s="10">
        <v>847</v>
      </c>
      <c r="AC13" s="10">
        <v>1718</v>
      </c>
    </row>
    <row r="14" spans="1:29" ht="15" customHeight="1" x14ac:dyDescent="0.15">
      <c r="A14" s="7">
        <v>9</v>
      </c>
      <c r="B14" s="10">
        <v>76</v>
      </c>
      <c r="C14" s="10">
        <v>99</v>
      </c>
      <c r="D14" s="10">
        <v>175</v>
      </c>
      <c r="E14" s="3"/>
      <c r="F14" s="7">
        <v>39</v>
      </c>
      <c r="G14" s="10">
        <v>100</v>
      </c>
      <c r="H14" s="10">
        <v>90</v>
      </c>
      <c r="I14" s="10">
        <v>190</v>
      </c>
      <c r="J14" s="3"/>
      <c r="K14" s="7">
        <v>69</v>
      </c>
      <c r="L14" s="10">
        <v>170</v>
      </c>
      <c r="M14" s="10">
        <v>231</v>
      </c>
      <c r="N14" s="10">
        <v>401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3198</v>
      </c>
      <c r="W14" s="15">
        <f>SUM(M21,M27,M33,M39,R9,R15,R21,R27,R33,R39)</f>
        <v>5081</v>
      </c>
      <c r="X14" s="18">
        <f t="shared" si="0"/>
        <v>8279</v>
      </c>
      <c r="Z14" s="4" t="s">
        <v>31</v>
      </c>
      <c r="AA14" s="10">
        <v>216</v>
      </c>
      <c r="AB14" s="10">
        <v>271</v>
      </c>
      <c r="AC14" s="10">
        <v>487</v>
      </c>
    </row>
    <row r="15" spans="1:29" ht="15" customHeight="1" x14ac:dyDescent="0.15">
      <c r="A15" s="7"/>
      <c r="B15" s="11">
        <v>366</v>
      </c>
      <c r="C15" s="11">
        <v>386</v>
      </c>
      <c r="D15" s="11">
        <v>752</v>
      </c>
      <c r="E15" s="3"/>
      <c r="F15" s="7"/>
      <c r="G15" s="11">
        <v>515</v>
      </c>
      <c r="H15" s="11">
        <v>475</v>
      </c>
      <c r="I15" s="11">
        <v>990</v>
      </c>
      <c r="J15" s="3"/>
      <c r="K15" s="7"/>
      <c r="L15" s="11">
        <v>797</v>
      </c>
      <c r="M15" s="11">
        <v>1032</v>
      </c>
      <c r="N15" s="11">
        <v>1829</v>
      </c>
      <c r="O15" s="3"/>
      <c r="P15" s="7"/>
      <c r="Q15" s="11">
        <v>31</v>
      </c>
      <c r="R15" s="11">
        <v>141</v>
      </c>
      <c r="S15" s="11">
        <v>172</v>
      </c>
      <c r="U15" s="4" t="s">
        <v>14</v>
      </c>
      <c r="V15" s="15">
        <f>SUM(L27,L33,L39,Q9,Q15,Q21,Q27,Q33,Q39)</f>
        <v>2295</v>
      </c>
      <c r="W15" s="15">
        <f>SUM(M27,M33,M39,R9,R15,R21,R27,R33,R39)</f>
        <v>3889</v>
      </c>
      <c r="X15" s="18">
        <f t="shared" si="0"/>
        <v>6184</v>
      </c>
      <c r="Z15" s="4" t="s">
        <v>7</v>
      </c>
      <c r="AA15" s="10">
        <v>278</v>
      </c>
      <c r="AB15" s="10">
        <v>444</v>
      </c>
      <c r="AC15" s="10">
        <v>722</v>
      </c>
    </row>
    <row r="16" spans="1:29" ht="15" customHeight="1" x14ac:dyDescent="0.15">
      <c r="A16" s="7">
        <v>10</v>
      </c>
      <c r="B16" s="10">
        <v>101</v>
      </c>
      <c r="C16" s="10">
        <v>87</v>
      </c>
      <c r="D16" s="10">
        <v>188</v>
      </c>
      <c r="E16" s="3"/>
      <c r="F16" s="7">
        <v>40</v>
      </c>
      <c r="G16" s="10">
        <v>99</v>
      </c>
      <c r="H16" s="10">
        <v>97</v>
      </c>
      <c r="I16" s="10">
        <v>196</v>
      </c>
      <c r="J16" s="3"/>
      <c r="K16" s="7">
        <v>70</v>
      </c>
      <c r="L16" s="10">
        <v>162</v>
      </c>
      <c r="M16" s="10">
        <v>224</v>
      </c>
      <c r="N16" s="10">
        <v>386</v>
      </c>
      <c r="O16" s="3"/>
      <c r="P16" s="7">
        <v>100</v>
      </c>
      <c r="Q16" s="10">
        <v>5</v>
      </c>
      <c r="R16" s="10">
        <v>5</v>
      </c>
      <c r="S16" s="10">
        <v>10</v>
      </c>
      <c r="U16" s="4" t="s">
        <v>15</v>
      </c>
      <c r="V16" s="15">
        <f>SUM(L33,L39,Q9,Q15,Q21,Q27,Q33,Q39)</f>
        <v>1282</v>
      </c>
      <c r="W16" s="15">
        <f>SUM(M33,M39,R9,R15,R21,R27,R33,R39)</f>
        <v>2493</v>
      </c>
      <c r="X16" s="18">
        <f t="shared" si="0"/>
        <v>3775</v>
      </c>
      <c r="Z16" s="9" t="s">
        <v>24</v>
      </c>
      <c r="AA16" s="11">
        <f>SUM(AA12:AA15)</f>
        <v>1509</v>
      </c>
      <c r="AB16" s="11">
        <f t="shared" ref="AB16:AC16" si="2">SUM(AB12:AB15)</f>
        <v>1737</v>
      </c>
      <c r="AC16" s="11">
        <f t="shared" si="2"/>
        <v>3246</v>
      </c>
    </row>
    <row r="17" spans="1:29" ht="15" customHeight="1" x14ac:dyDescent="0.15">
      <c r="A17" s="7">
        <v>11</v>
      </c>
      <c r="B17" s="10">
        <v>71</v>
      </c>
      <c r="C17" s="10">
        <v>65</v>
      </c>
      <c r="D17" s="10">
        <v>136</v>
      </c>
      <c r="E17" s="3"/>
      <c r="F17" s="7">
        <v>41</v>
      </c>
      <c r="G17" s="10">
        <v>86</v>
      </c>
      <c r="H17" s="10">
        <v>104</v>
      </c>
      <c r="I17" s="10">
        <v>190</v>
      </c>
      <c r="J17" s="3"/>
      <c r="K17" s="7">
        <v>71</v>
      </c>
      <c r="L17" s="10">
        <v>143</v>
      </c>
      <c r="M17" s="10">
        <v>222</v>
      </c>
      <c r="N17" s="10">
        <v>365</v>
      </c>
      <c r="O17" s="3"/>
      <c r="P17" s="7">
        <v>101</v>
      </c>
      <c r="Q17" s="10">
        <v>2</v>
      </c>
      <c r="R17" s="10">
        <v>7</v>
      </c>
      <c r="S17" s="10">
        <v>9</v>
      </c>
      <c r="U17" s="4" t="s">
        <v>16</v>
      </c>
      <c r="V17" s="15">
        <f>SUM(L39,Q9,Q15,Q21,Q27,Q33,Q39)</f>
        <v>521</v>
      </c>
      <c r="W17" s="15">
        <f>SUM(M39,R9,R15,R21,R27,R33,R39)</f>
        <v>1311</v>
      </c>
      <c r="X17" s="18">
        <f t="shared" si="0"/>
        <v>1832</v>
      </c>
      <c r="Z17" s="6" t="s">
        <v>29</v>
      </c>
    </row>
    <row r="18" spans="1:29" ht="15" customHeight="1" x14ac:dyDescent="0.15">
      <c r="A18" s="7">
        <v>12</v>
      </c>
      <c r="B18" s="10">
        <v>96</v>
      </c>
      <c r="C18" s="10">
        <v>93</v>
      </c>
      <c r="D18" s="10">
        <v>189</v>
      </c>
      <c r="E18" s="3"/>
      <c r="F18" s="7">
        <v>42</v>
      </c>
      <c r="G18" s="10">
        <v>93</v>
      </c>
      <c r="H18" s="10">
        <v>119</v>
      </c>
      <c r="I18" s="10">
        <v>212</v>
      </c>
      <c r="J18" s="3"/>
      <c r="K18" s="7">
        <v>72</v>
      </c>
      <c r="L18" s="10">
        <v>221</v>
      </c>
      <c r="M18" s="10">
        <v>232</v>
      </c>
      <c r="N18" s="13">
        <v>453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168</v>
      </c>
      <c r="W18" s="15">
        <f>SUM(R9,R15,R21,R27,R33,R39)</f>
        <v>532</v>
      </c>
      <c r="X18" s="18">
        <f t="shared" si="0"/>
        <v>700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97</v>
      </c>
      <c r="C19" s="10">
        <v>81</v>
      </c>
      <c r="D19" s="10">
        <v>178</v>
      </c>
      <c r="E19" s="3"/>
      <c r="F19" s="7">
        <v>43</v>
      </c>
      <c r="G19" s="10">
        <v>86</v>
      </c>
      <c r="H19" s="10">
        <v>95</v>
      </c>
      <c r="I19" s="10">
        <v>181</v>
      </c>
      <c r="J19" s="3"/>
      <c r="K19" s="7">
        <v>73</v>
      </c>
      <c r="L19" s="10">
        <v>181</v>
      </c>
      <c r="M19" s="10">
        <v>261</v>
      </c>
      <c r="N19" s="10">
        <v>442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38</v>
      </c>
      <c r="W19" s="15">
        <f>SUM(R15,R21,R27,R33,R39)</f>
        <v>162</v>
      </c>
      <c r="X19" s="18">
        <f t="shared" si="0"/>
        <v>200</v>
      </c>
      <c r="Z19" s="4" t="s">
        <v>25</v>
      </c>
      <c r="AA19" s="10">
        <v>214</v>
      </c>
      <c r="AB19" s="10">
        <v>226</v>
      </c>
      <c r="AC19" s="10">
        <v>440</v>
      </c>
    </row>
    <row r="20" spans="1:29" ht="15" customHeight="1" x14ac:dyDescent="0.15">
      <c r="A20" s="7">
        <v>14</v>
      </c>
      <c r="B20" s="10">
        <v>92</v>
      </c>
      <c r="C20" s="10">
        <v>85</v>
      </c>
      <c r="D20" s="10">
        <v>177</v>
      </c>
      <c r="E20" s="3"/>
      <c r="F20" s="7">
        <v>44</v>
      </c>
      <c r="G20" s="10">
        <v>86</v>
      </c>
      <c r="H20" s="10">
        <v>76</v>
      </c>
      <c r="I20" s="10">
        <v>162</v>
      </c>
      <c r="J20" s="3"/>
      <c r="K20" s="7">
        <v>74</v>
      </c>
      <c r="L20" s="10">
        <v>196</v>
      </c>
      <c r="M20" s="10">
        <v>253</v>
      </c>
      <c r="N20" s="10">
        <v>449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7</v>
      </c>
      <c r="W20" s="15">
        <f>SUM(R21,R27,R33,R39)</f>
        <v>21</v>
      </c>
      <c r="X20" s="18">
        <f t="shared" si="0"/>
        <v>28</v>
      </c>
      <c r="Z20" s="26" t="s">
        <v>26</v>
      </c>
      <c r="AA20" s="10">
        <v>1246</v>
      </c>
      <c r="AB20" s="10">
        <v>1139</v>
      </c>
      <c r="AC20" s="10">
        <v>2385</v>
      </c>
    </row>
    <row r="21" spans="1:29" ht="15" customHeight="1" x14ac:dyDescent="0.15">
      <c r="A21" s="7"/>
      <c r="B21" s="11">
        <v>457</v>
      </c>
      <c r="C21" s="11">
        <v>411</v>
      </c>
      <c r="D21" s="11">
        <v>868</v>
      </c>
      <c r="E21" s="3"/>
      <c r="F21" s="7"/>
      <c r="G21" s="11">
        <v>450</v>
      </c>
      <c r="H21" s="11">
        <v>491</v>
      </c>
      <c r="I21" s="11">
        <v>941</v>
      </c>
      <c r="J21" s="3"/>
      <c r="K21" s="7"/>
      <c r="L21" s="12">
        <v>903</v>
      </c>
      <c r="M21" s="12">
        <v>1192</v>
      </c>
      <c r="N21" s="12">
        <v>2095</v>
      </c>
      <c r="O21" s="24"/>
      <c r="P21" s="7"/>
      <c r="Q21" s="11">
        <v>7</v>
      </c>
      <c r="R21" s="11">
        <v>18</v>
      </c>
      <c r="S21" s="11">
        <v>25</v>
      </c>
      <c r="Z21" s="4" t="s">
        <v>31</v>
      </c>
      <c r="AA21" s="10">
        <v>259</v>
      </c>
      <c r="AB21" s="10">
        <v>312</v>
      </c>
      <c r="AC21" s="10">
        <v>571</v>
      </c>
    </row>
    <row r="22" spans="1:29" ht="15" customHeight="1" x14ac:dyDescent="0.15">
      <c r="A22" s="7">
        <v>15</v>
      </c>
      <c r="B22" s="10">
        <v>111</v>
      </c>
      <c r="C22" s="10">
        <v>101</v>
      </c>
      <c r="D22" s="10">
        <v>212</v>
      </c>
      <c r="E22" s="3"/>
      <c r="F22" s="7">
        <v>45</v>
      </c>
      <c r="G22" s="10">
        <v>106</v>
      </c>
      <c r="H22" s="10">
        <v>121</v>
      </c>
      <c r="I22" s="10">
        <v>227</v>
      </c>
      <c r="J22" s="3"/>
      <c r="K22" s="7">
        <v>75</v>
      </c>
      <c r="L22" s="10">
        <v>183</v>
      </c>
      <c r="M22" s="10">
        <v>272</v>
      </c>
      <c r="N22" s="10">
        <v>455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397</v>
      </c>
      <c r="AB22" s="10">
        <v>674</v>
      </c>
      <c r="AC22" s="10">
        <v>1071</v>
      </c>
    </row>
    <row r="23" spans="1:29" ht="15" customHeight="1" x14ac:dyDescent="0.15">
      <c r="A23" s="7">
        <v>16</v>
      </c>
      <c r="B23" s="10">
        <v>150</v>
      </c>
      <c r="C23" s="10">
        <v>91</v>
      </c>
      <c r="D23" s="10">
        <v>241</v>
      </c>
      <c r="E23" s="3"/>
      <c r="F23" s="7">
        <v>46</v>
      </c>
      <c r="G23" s="10">
        <v>105</v>
      </c>
      <c r="H23" s="10">
        <v>131</v>
      </c>
      <c r="I23" s="10">
        <v>236</v>
      </c>
      <c r="J23" s="3"/>
      <c r="K23" s="7">
        <v>76</v>
      </c>
      <c r="L23" s="10">
        <v>205</v>
      </c>
      <c r="M23" s="10">
        <v>280</v>
      </c>
      <c r="N23" s="10">
        <v>485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10.052241321199865</v>
      </c>
      <c r="W23" s="19">
        <f>W4/$W$8*100</f>
        <v>8.5164030462800238</v>
      </c>
      <c r="X23" s="19">
        <f>X4/$X$8*100</f>
        <v>9.2305281303870856</v>
      </c>
      <c r="Z23" s="9" t="s">
        <v>24</v>
      </c>
      <c r="AA23" s="11">
        <f>SUM(AA19:AA22)</f>
        <v>2116</v>
      </c>
      <c r="AB23" s="11">
        <f t="shared" ref="AB23:AC23" si="3">SUM(AB19:AB22)</f>
        <v>2351</v>
      </c>
      <c r="AC23" s="11">
        <f t="shared" si="3"/>
        <v>4467</v>
      </c>
    </row>
    <row r="24" spans="1:29" ht="15" customHeight="1" x14ac:dyDescent="0.15">
      <c r="A24" s="7">
        <v>17</v>
      </c>
      <c r="B24" s="10">
        <v>105</v>
      </c>
      <c r="C24" s="10">
        <v>109</v>
      </c>
      <c r="D24" s="10">
        <v>214</v>
      </c>
      <c r="E24" s="3"/>
      <c r="F24" s="7">
        <v>47</v>
      </c>
      <c r="G24" s="10">
        <v>120</v>
      </c>
      <c r="H24" s="10">
        <v>103</v>
      </c>
      <c r="I24" s="10">
        <v>223</v>
      </c>
      <c r="J24" s="3"/>
      <c r="K24" s="7">
        <v>77</v>
      </c>
      <c r="L24" s="10">
        <v>213</v>
      </c>
      <c r="M24" s="10">
        <v>258</v>
      </c>
      <c r="N24" s="10">
        <v>471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56.285810583080554</v>
      </c>
      <c r="W24" s="19">
        <f>W5/$W$8*100</f>
        <v>46.719390743995312</v>
      </c>
      <c r="X24" s="19">
        <f>X5/$X$8*100</f>
        <v>51.167528600532833</v>
      </c>
      <c r="Z24" s="6" t="s">
        <v>30</v>
      </c>
    </row>
    <row r="25" spans="1:29" ht="15" customHeight="1" x14ac:dyDescent="0.15">
      <c r="A25" s="7">
        <v>18</v>
      </c>
      <c r="B25" s="10">
        <v>122</v>
      </c>
      <c r="C25" s="10">
        <v>102</v>
      </c>
      <c r="D25" s="10">
        <v>224</v>
      </c>
      <c r="E25" s="3"/>
      <c r="F25" s="7">
        <v>48</v>
      </c>
      <c r="G25" s="10">
        <v>127</v>
      </c>
      <c r="H25" s="10">
        <v>147</v>
      </c>
      <c r="I25" s="10">
        <v>274</v>
      </c>
      <c r="J25" s="3"/>
      <c r="K25" s="7">
        <v>78</v>
      </c>
      <c r="L25" s="10">
        <v>195</v>
      </c>
      <c r="M25" s="10">
        <v>283</v>
      </c>
      <c r="N25" s="10">
        <v>478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14.324233232221099</v>
      </c>
      <c r="W25" s="19">
        <f>W6/$W$8*100</f>
        <v>16.285881663737552</v>
      </c>
      <c r="X25" s="19">
        <f>X6/$X$8*100</f>
        <v>15.373765867418902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88</v>
      </c>
      <c r="C26" s="10">
        <v>88</v>
      </c>
      <c r="D26" s="10">
        <v>176</v>
      </c>
      <c r="E26" s="3"/>
      <c r="F26" s="7">
        <v>49</v>
      </c>
      <c r="G26" s="10">
        <v>152</v>
      </c>
      <c r="H26" s="10">
        <v>147</v>
      </c>
      <c r="I26" s="10">
        <v>299</v>
      </c>
      <c r="J26" s="3"/>
      <c r="K26" s="7">
        <v>79</v>
      </c>
      <c r="L26" s="10">
        <v>217</v>
      </c>
      <c r="M26" s="10">
        <v>303</v>
      </c>
      <c r="N26" s="10">
        <v>520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19.337714863498483</v>
      </c>
      <c r="W26" s="19">
        <f>W7/$W$8*100</f>
        <v>28.47832454598711</v>
      </c>
      <c r="X26" s="19">
        <f>X7/$X$8*100</f>
        <v>24.228177401661181</v>
      </c>
      <c r="Z26" s="4" t="s">
        <v>25</v>
      </c>
      <c r="AA26" s="10">
        <v>135</v>
      </c>
      <c r="AB26" s="10">
        <v>98</v>
      </c>
      <c r="AC26" s="10">
        <v>233</v>
      </c>
    </row>
    <row r="27" spans="1:29" ht="15" customHeight="1" x14ac:dyDescent="0.15">
      <c r="A27" s="7"/>
      <c r="B27" s="11">
        <v>576</v>
      </c>
      <c r="C27" s="11">
        <v>491</v>
      </c>
      <c r="D27" s="11">
        <v>1067</v>
      </c>
      <c r="E27" s="3"/>
      <c r="F27" s="7"/>
      <c r="G27" s="11">
        <v>610</v>
      </c>
      <c r="H27" s="11">
        <v>649</v>
      </c>
      <c r="I27" s="11">
        <v>1259</v>
      </c>
      <c r="J27" s="3"/>
      <c r="K27" s="7"/>
      <c r="L27" s="11">
        <v>1013</v>
      </c>
      <c r="M27" s="11">
        <v>1396</v>
      </c>
      <c r="N27" s="11">
        <v>2409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704</v>
      </c>
      <c r="AB27" s="10">
        <v>639</v>
      </c>
      <c r="AC27" s="10">
        <v>1343</v>
      </c>
    </row>
    <row r="28" spans="1:29" ht="15" customHeight="1" x14ac:dyDescent="0.15">
      <c r="A28" s="7">
        <v>20</v>
      </c>
      <c r="B28" s="10">
        <v>105</v>
      </c>
      <c r="C28" s="10">
        <v>76</v>
      </c>
      <c r="D28" s="10">
        <v>181</v>
      </c>
      <c r="E28" s="3"/>
      <c r="F28" s="7">
        <v>50</v>
      </c>
      <c r="G28" s="10">
        <v>153</v>
      </c>
      <c r="H28" s="10">
        <v>148</v>
      </c>
      <c r="I28" s="10">
        <v>301</v>
      </c>
      <c r="J28" s="3"/>
      <c r="K28" s="7">
        <v>80</v>
      </c>
      <c r="L28" s="10">
        <v>178</v>
      </c>
      <c r="M28" s="10">
        <v>239</v>
      </c>
      <c r="N28" s="10">
        <v>417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34.327603640040444</v>
      </c>
      <c r="W28" s="19">
        <f t="shared" ref="W28:W39" si="5">W9/$W$8*100</f>
        <v>29.305799648506152</v>
      </c>
      <c r="X28" s="19">
        <f t="shared" ref="X28:X39" si="6">X9/$X$8*100</f>
        <v>31.640808650681713</v>
      </c>
      <c r="Z28" s="4" t="s">
        <v>31</v>
      </c>
      <c r="AA28" s="10">
        <v>157</v>
      </c>
      <c r="AB28" s="10">
        <v>212</v>
      </c>
      <c r="AC28" s="10">
        <v>369</v>
      </c>
    </row>
    <row r="29" spans="1:29" ht="15" customHeight="1" x14ac:dyDescent="0.15">
      <c r="A29" s="7">
        <v>21</v>
      </c>
      <c r="B29" s="10">
        <v>90</v>
      </c>
      <c r="C29" s="10">
        <v>97</v>
      </c>
      <c r="D29" s="10">
        <v>187</v>
      </c>
      <c r="E29" s="3"/>
      <c r="F29" s="7">
        <v>51</v>
      </c>
      <c r="G29" s="10">
        <v>164</v>
      </c>
      <c r="H29" s="10">
        <v>169</v>
      </c>
      <c r="I29" s="10">
        <v>333</v>
      </c>
      <c r="J29" s="3"/>
      <c r="K29" s="7">
        <v>81</v>
      </c>
      <c r="L29" s="10">
        <v>170</v>
      </c>
      <c r="M29" s="10">
        <v>241</v>
      </c>
      <c r="N29" s="10">
        <v>411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67.989551735760017</v>
      </c>
      <c r="W29" s="19">
        <f t="shared" si="5"/>
        <v>74.070005858230815</v>
      </c>
      <c r="X29" s="19">
        <f t="shared" si="6"/>
        <v>71.242751919761787</v>
      </c>
      <c r="Z29" s="4" t="s">
        <v>7</v>
      </c>
      <c r="AA29" s="10">
        <v>252</v>
      </c>
      <c r="AB29" s="10">
        <v>420</v>
      </c>
      <c r="AC29" s="10">
        <v>672</v>
      </c>
    </row>
    <row r="30" spans="1:29" ht="15" customHeight="1" x14ac:dyDescent="0.15">
      <c r="A30" s="7">
        <v>22</v>
      </c>
      <c r="B30" s="10">
        <v>102</v>
      </c>
      <c r="C30" s="10">
        <v>114</v>
      </c>
      <c r="D30" s="10">
        <v>216</v>
      </c>
      <c r="E30" s="3"/>
      <c r="F30" s="7">
        <v>52</v>
      </c>
      <c r="G30" s="10">
        <v>162</v>
      </c>
      <c r="H30" s="10">
        <v>167</v>
      </c>
      <c r="I30" s="10">
        <v>329</v>
      </c>
      <c r="J30" s="3"/>
      <c r="K30" s="7">
        <v>82</v>
      </c>
      <c r="L30" s="10">
        <v>148</v>
      </c>
      <c r="M30" s="10">
        <v>224</v>
      </c>
      <c r="N30" s="10">
        <v>372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59.05797101449275</v>
      </c>
      <c r="W30" s="19">
        <f t="shared" si="5"/>
        <v>65.72202694786175</v>
      </c>
      <c r="X30" s="19">
        <f t="shared" si="6"/>
        <v>62.62341325811002</v>
      </c>
      <c r="Z30" s="9" t="s">
        <v>24</v>
      </c>
      <c r="AA30" s="11">
        <f>SUM(AA26:AA29)</f>
        <v>1248</v>
      </c>
      <c r="AB30" s="11">
        <f t="shared" ref="AB30:AC30" si="7">SUM(AB26:AB29)</f>
        <v>1369</v>
      </c>
      <c r="AC30" s="11">
        <f t="shared" si="7"/>
        <v>2617</v>
      </c>
    </row>
    <row r="31" spans="1:29" ht="15" customHeight="1" x14ac:dyDescent="0.15">
      <c r="A31" s="7">
        <v>23</v>
      </c>
      <c r="B31" s="10">
        <v>81</v>
      </c>
      <c r="C31" s="10">
        <v>90</v>
      </c>
      <c r="D31" s="10">
        <v>171</v>
      </c>
      <c r="E31" s="3"/>
      <c r="F31" s="7">
        <v>53</v>
      </c>
      <c r="G31" s="10">
        <v>187</v>
      </c>
      <c r="H31" s="10">
        <v>174</v>
      </c>
      <c r="I31" s="10">
        <v>361</v>
      </c>
      <c r="J31" s="3"/>
      <c r="K31" s="7">
        <v>83</v>
      </c>
      <c r="L31" s="10">
        <v>129</v>
      </c>
      <c r="M31" s="10">
        <v>219</v>
      </c>
      <c r="N31" s="10">
        <v>348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42.91371755982474</v>
      </c>
      <c r="W31" s="19">
        <f t="shared" si="5"/>
        <v>52.519039250146463</v>
      </c>
      <c r="X31" s="19">
        <f t="shared" si="6"/>
        <v>48.052813038708663</v>
      </c>
      <c r="Z31" s="6"/>
    </row>
    <row r="32" spans="1:29" ht="15" customHeight="1" x14ac:dyDescent="0.15">
      <c r="A32" s="7">
        <v>24</v>
      </c>
      <c r="B32" s="10">
        <v>98</v>
      </c>
      <c r="C32" s="10">
        <v>109</v>
      </c>
      <c r="D32" s="10">
        <v>207</v>
      </c>
      <c r="E32" s="3"/>
      <c r="F32" s="7">
        <v>54</v>
      </c>
      <c r="G32" s="10">
        <v>166</v>
      </c>
      <c r="H32" s="10">
        <v>188</v>
      </c>
      <c r="I32" s="10">
        <v>354</v>
      </c>
      <c r="J32" s="3"/>
      <c r="K32" s="7">
        <v>84</v>
      </c>
      <c r="L32" s="10">
        <v>136</v>
      </c>
      <c r="M32" s="10">
        <v>259</v>
      </c>
      <c r="N32" s="10">
        <v>395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33.66194809571958</v>
      </c>
      <c r="W32" s="20">
        <f t="shared" si="5"/>
        <v>44.764206209724662</v>
      </c>
      <c r="X32" s="20">
        <f t="shared" si="6"/>
        <v>39.601943269080081</v>
      </c>
      <c r="Z32" s="6"/>
      <c r="AA32" s="29"/>
      <c r="AB32" s="28"/>
      <c r="AC32" s="28"/>
    </row>
    <row r="33" spans="1:29" ht="15" customHeight="1" x14ac:dyDescent="0.15">
      <c r="A33" s="7"/>
      <c r="B33" s="11">
        <v>476</v>
      </c>
      <c r="C33" s="11">
        <v>486</v>
      </c>
      <c r="D33" s="11">
        <v>962</v>
      </c>
      <c r="E33" s="3"/>
      <c r="F33" s="7"/>
      <c r="G33" s="11">
        <v>832</v>
      </c>
      <c r="H33" s="11">
        <v>846</v>
      </c>
      <c r="I33" s="11">
        <v>1678</v>
      </c>
      <c r="J33" s="3"/>
      <c r="K33" s="7"/>
      <c r="L33" s="11">
        <v>761</v>
      </c>
      <c r="M33" s="11">
        <v>1182</v>
      </c>
      <c r="N33" s="11">
        <v>1943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26.946410515672397</v>
      </c>
      <c r="W33" s="19">
        <f t="shared" si="5"/>
        <v>37.207088459285295</v>
      </c>
      <c r="X33" s="19">
        <f t="shared" si="6"/>
        <v>32.436138536279579</v>
      </c>
      <c r="Z33" s="6" t="s">
        <v>3</v>
      </c>
    </row>
    <row r="34" spans="1:29" ht="15" customHeight="1" x14ac:dyDescent="0.15">
      <c r="A34" s="7">
        <v>25</v>
      </c>
      <c r="B34" s="10">
        <v>120</v>
      </c>
      <c r="C34" s="10">
        <v>92</v>
      </c>
      <c r="D34" s="10">
        <v>212</v>
      </c>
      <c r="E34" s="3"/>
      <c r="F34" s="7">
        <v>55</v>
      </c>
      <c r="G34" s="10">
        <v>189</v>
      </c>
      <c r="H34" s="10">
        <v>190</v>
      </c>
      <c r="I34" s="10">
        <v>379</v>
      </c>
      <c r="J34" s="3"/>
      <c r="K34" s="7">
        <v>85</v>
      </c>
      <c r="L34" s="10">
        <v>93</v>
      </c>
      <c r="M34" s="10">
        <v>194</v>
      </c>
      <c r="N34" s="10">
        <v>287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19.337714863498483</v>
      </c>
      <c r="W34" s="19">
        <f t="shared" si="5"/>
        <v>28.47832454598711</v>
      </c>
      <c r="X34" s="19">
        <f t="shared" si="6"/>
        <v>24.228177401661181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94</v>
      </c>
      <c r="C35" s="10">
        <v>100</v>
      </c>
      <c r="D35" s="10">
        <v>194</v>
      </c>
      <c r="E35" s="3"/>
      <c r="F35" s="7">
        <v>56</v>
      </c>
      <c r="G35" s="10">
        <v>230</v>
      </c>
      <c r="H35" s="10">
        <v>162</v>
      </c>
      <c r="I35" s="10">
        <v>392</v>
      </c>
      <c r="J35" s="3"/>
      <c r="K35" s="7">
        <v>86</v>
      </c>
      <c r="L35" s="10">
        <v>77</v>
      </c>
      <c r="M35" s="10">
        <v>171</v>
      </c>
      <c r="N35" s="10">
        <v>248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10.802157061004381</v>
      </c>
      <c r="W35" s="19">
        <f t="shared" si="5"/>
        <v>18.255711775043938</v>
      </c>
      <c r="X35" s="19">
        <f t="shared" si="6"/>
        <v>14.790001567152483</v>
      </c>
      <c r="Z35" s="4" t="s">
        <v>25</v>
      </c>
      <c r="AA35" s="10">
        <f>SUM(AA5,AA12,AA19,AA26)</f>
        <v>1193</v>
      </c>
      <c r="AB35" s="10">
        <f t="shared" ref="AA35:AB38" si="8">SUM(AB5,AB12,AB19,AB26)</f>
        <v>1163</v>
      </c>
      <c r="AC35" s="10">
        <f>SUM(AA35:AB35)</f>
        <v>2356</v>
      </c>
    </row>
    <row r="36" spans="1:29" ht="15" customHeight="1" x14ac:dyDescent="0.15">
      <c r="A36" s="7">
        <v>27</v>
      </c>
      <c r="B36" s="10">
        <v>90</v>
      </c>
      <c r="C36" s="10">
        <v>89</v>
      </c>
      <c r="D36" s="10">
        <v>179</v>
      </c>
      <c r="E36" s="3"/>
      <c r="F36" s="7">
        <v>57</v>
      </c>
      <c r="G36" s="10">
        <v>196</v>
      </c>
      <c r="H36" s="10">
        <v>213</v>
      </c>
      <c r="I36" s="10">
        <v>409</v>
      </c>
      <c r="J36" s="3"/>
      <c r="K36" s="7">
        <v>87</v>
      </c>
      <c r="L36" s="10">
        <v>72</v>
      </c>
      <c r="M36" s="10">
        <v>162</v>
      </c>
      <c r="N36" s="10">
        <v>234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4.3899561846983488</v>
      </c>
      <c r="W36" s="19">
        <f t="shared" si="5"/>
        <v>9.6001757469244282</v>
      </c>
      <c r="X36" s="19">
        <f t="shared" si="6"/>
        <v>7.1775583764300261</v>
      </c>
      <c r="Z36" s="26" t="s">
        <v>26</v>
      </c>
      <c r="AA36" s="10">
        <f t="shared" si="8"/>
        <v>6680</v>
      </c>
      <c r="AB36" s="10">
        <f t="shared" si="8"/>
        <v>6380</v>
      </c>
      <c r="AC36" s="13">
        <f>SUM(AA36:AB36)</f>
        <v>13060</v>
      </c>
    </row>
    <row r="37" spans="1:29" ht="15" customHeight="1" x14ac:dyDescent="0.15">
      <c r="A37" s="7">
        <v>28</v>
      </c>
      <c r="B37" s="10">
        <v>100</v>
      </c>
      <c r="C37" s="10">
        <v>88</v>
      </c>
      <c r="D37" s="10">
        <v>188</v>
      </c>
      <c r="E37" s="3"/>
      <c r="F37" s="7">
        <v>58</v>
      </c>
      <c r="G37" s="10">
        <v>224</v>
      </c>
      <c r="H37" s="10">
        <v>197</v>
      </c>
      <c r="I37" s="10">
        <v>421</v>
      </c>
      <c r="J37" s="3"/>
      <c r="K37" s="7">
        <v>88</v>
      </c>
      <c r="L37" s="10">
        <v>59</v>
      </c>
      <c r="M37" s="10">
        <v>138</v>
      </c>
      <c r="N37" s="10">
        <v>197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1.4155712841253791</v>
      </c>
      <c r="W37" s="19">
        <f t="shared" si="5"/>
        <v>3.8957234915055658</v>
      </c>
      <c r="X37" s="19">
        <f t="shared" si="6"/>
        <v>2.7425168468892021</v>
      </c>
      <c r="Z37" s="4" t="s">
        <v>31</v>
      </c>
      <c r="AA37" s="10">
        <f t="shared" si="8"/>
        <v>1700</v>
      </c>
      <c r="AB37" s="10">
        <f t="shared" si="8"/>
        <v>2224</v>
      </c>
      <c r="AC37" s="13">
        <f>SUM(AA37:AB37)</f>
        <v>3924</v>
      </c>
    </row>
    <row r="38" spans="1:29" ht="15" customHeight="1" x14ac:dyDescent="0.15">
      <c r="A38" s="7">
        <v>29</v>
      </c>
      <c r="B38" s="10">
        <v>91</v>
      </c>
      <c r="C38" s="10">
        <v>95</v>
      </c>
      <c r="D38" s="10">
        <v>186</v>
      </c>
      <c r="E38" s="3"/>
      <c r="F38" s="7">
        <v>59</v>
      </c>
      <c r="G38" s="10">
        <v>245</v>
      </c>
      <c r="H38" s="10">
        <v>195</v>
      </c>
      <c r="I38" s="10">
        <v>440</v>
      </c>
      <c r="J38" s="3"/>
      <c r="K38" s="7">
        <v>89</v>
      </c>
      <c r="L38" s="10">
        <v>52</v>
      </c>
      <c r="M38" s="10">
        <v>114</v>
      </c>
      <c r="N38" s="10">
        <v>166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0.3201887428378834</v>
      </c>
      <c r="W38" s="19">
        <f t="shared" si="5"/>
        <v>1.1862917398945518</v>
      </c>
      <c r="X38" s="19">
        <f t="shared" si="6"/>
        <v>0.78357624196834352</v>
      </c>
      <c r="Z38" s="4" t="s">
        <v>7</v>
      </c>
      <c r="AA38" s="10">
        <f t="shared" si="8"/>
        <v>2295</v>
      </c>
      <c r="AB38" s="10">
        <f t="shared" si="8"/>
        <v>3889</v>
      </c>
      <c r="AC38" s="13">
        <f>SUM(AA38:AB38)</f>
        <v>6184</v>
      </c>
    </row>
    <row r="39" spans="1:29" ht="15" customHeight="1" x14ac:dyDescent="0.15">
      <c r="A39" s="7"/>
      <c r="B39" s="11">
        <v>495</v>
      </c>
      <c r="C39" s="11">
        <v>464</v>
      </c>
      <c r="D39" s="11">
        <v>959</v>
      </c>
      <c r="E39" s="3"/>
      <c r="F39" s="7"/>
      <c r="G39" s="11">
        <v>1084</v>
      </c>
      <c r="H39" s="11">
        <v>957</v>
      </c>
      <c r="I39" s="11">
        <v>2041</v>
      </c>
      <c r="J39" s="3"/>
      <c r="K39" s="7"/>
      <c r="L39" s="11">
        <v>353</v>
      </c>
      <c r="M39" s="11">
        <v>779</v>
      </c>
      <c r="N39" s="11">
        <v>1132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5.8982136838557471E-2</v>
      </c>
      <c r="W39" s="19">
        <f t="shared" si="5"/>
        <v>0.15377855887521968</v>
      </c>
      <c r="X39" s="19">
        <f t="shared" si="6"/>
        <v>0.10970067387556809</v>
      </c>
      <c r="Z39" s="9" t="s">
        <v>24</v>
      </c>
      <c r="AA39" s="11">
        <f>SUM(AA35:AA38)</f>
        <v>11868</v>
      </c>
      <c r="AB39" s="11">
        <f>SUM(AB35:AB38)</f>
        <v>13656</v>
      </c>
      <c r="AC39" s="11">
        <f>SUM(AC35:AC38)</f>
        <v>25524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71</v>
      </c>
      <c r="D4" s="10">
        <v>139</v>
      </c>
      <c r="E4" s="3"/>
      <c r="F4" s="7">
        <v>30</v>
      </c>
      <c r="G4" s="10">
        <v>104</v>
      </c>
      <c r="H4" s="10">
        <v>109</v>
      </c>
      <c r="I4" s="10">
        <v>213</v>
      </c>
      <c r="J4" s="3"/>
      <c r="K4" s="7">
        <v>60</v>
      </c>
      <c r="L4" s="10">
        <v>278</v>
      </c>
      <c r="M4" s="10">
        <v>250</v>
      </c>
      <c r="N4" s="10">
        <v>528</v>
      </c>
      <c r="O4" s="3"/>
      <c r="P4" s="7">
        <v>90</v>
      </c>
      <c r="Q4" s="10">
        <v>43</v>
      </c>
      <c r="R4" s="10">
        <v>86</v>
      </c>
      <c r="S4" s="10">
        <v>129</v>
      </c>
      <c r="U4" s="4" t="s">
        <v>4</v>
      </c>
      <c r="V4" s="15">
        <f>SUM(B9,B15,B21)</f>
        <v>1247</v>
      </c>
      <c r="W4" s="15">
        <f>SUM(C9,C15,C21)</f>
        <v>1202</v>
      </c>
      <c r="X4" s="15">
        <f>SUM(V4:W4)</f>
        <v>2449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81</v>
      </c>
      <c r="C5" s="10">
        <v>83</v>
      </c>
      <c r="D5" s="10">
        <v>164</v>
      </c>
      <c r="E5" s="3"/>
      <c r="F5" s="7">
        <v>31</v>
      </c>
      <c r="G5" s="10">
        <v>126</v>
      </c>
      <c r="H5" s="10">
        <v>99</v>
      </c>
      <c r="I5" s="10">
        <v>225</v>
      </c>
      <c r="J5" s="3"/>
      <c r="K5" s="7">
        <v>61</v>
      </c>
      <c r="L5" s="10">
        <v>282</v>
      </c>
      <c r="M5" s="10">
        <v>248</v>
      </c>
      <c r="N5" s="10">
        <v>530</v>
      </c>
      <c r="O5" s="3"/>
      <c r="P5" s="7">
        <v>91</v>
      </c>
      <c r="Q5" s="10">
        <v>31</v>
      </c>
      <c r="R5" s="10">
        <v>86</v>
      </c>
      <c r="S5" s="10">
        <v>117</v>
      </c>
      <c r="U5" s="4" t="s">
        <v>5</v>
      </c>
      <c r="V5" s="15">
        <f>SUM(B27,B33,B39,G9,G15,G21,G27,G33,G39,L9)</f>
        <v>6813</v>
      </c>
      <c r="W5" s="15">
        <f>SUM(C27,C33,C39,H9,H15,H21,H27,H33,H39,M9)</f>
        <v>6489</v>
      </c>
      <c r="X5" s="15">
        <f>SUM(V5:W5)</f>
        <v>13302</v>
      </c>
      <c r="Y5" s="2"/>
      <c r="Z5" s="4" t="s">
        <v>25</v>
      </c>
      <c r="AA5" s="10">
        <v>735</v>
      </c>
      <c r="AB5" s="10">
        <v>672</v>
      </c>
      <c r="AC5" s="10">
        <f>SUM(AA5:AB5)</f>
        <v>1407</v>
      </c>
    </row>
    <row r="6" spans="1:29" ht="15" customHeight="1" x14ac:dyDescent="0.15">
      <c r="A6" s="7">
        <v>2</v>
      </c>
      <c r="B6" s="10">
        <v>84</v>
      </c>
      <c r="C6" s="10">
        <v>70</v>
      </c>
      <c r="D6" s="10">
        <v>154</v>
      </c>
      <c r="E6" s="3"/>
      <c r="F6" s="7">
        <v>32</v>
      </c>
      <c r="G6" s="10">
        <v>116</v>
      </c>
      <c r="H6" s="10">
        <v>90</v>
      </c>
      <c r="I6" s="10">
        <v>206</v>
      </c>
      <c r="J6" s="3"/>
      <c r="K6" s="7">
        <v>62</v>
      </c>
      <c r="L6" s="10">
        <v>206</v>
      </c>
      <c r="M6" s="10">
        <v>196</v>
      </c>
      <c r="N6" s="10">
        <v>402</v>
      </c>
      <c r="O6" s="3"/>
      <c r="P6" s="7">
        <v>92</v>
      </c>
      <c r="Q6" s="10">
        <v>23</v>
      </c>
      <c r="R6" s="10">
        <v>68</v>
      </c>
      <c r="S6" s="10">
        <v>91</v>
      </c>
      <c r="U6" s="8" t="s">
        <v>6</v>
      </c>
      <c r="V6" s="15">
        <f>SUM(L15,L21)</f>
        <v>1771</v>
      </c>
      <c r="W6" s="15">
        <f>SUM(M15,M21)</f>
        <v>2341</v>
      </c>
      <c r="X6" s="15">
        <f>SUM(V6:W6)</f>
        <v>4112</v>
      </c>
      <c r="Z6" s="26" t="s">
        <v>26</v>
      </c>
      <c r="AA6" s="10">
        <v>3931</v>
      </c>
      <c r="AB6" s="10">
        <v>3837</v>
      </c>
      <c r="AC6" s="10">
        <f>SUM(AA6:AB6)</f>
        <v>7768</v>
      </c>
    </row>
    <row r="7" spans="1:29" ht="15" customHeight="1" x14ac:dyDescent="0.15">
      <c r="A7" s="7">
        <v>3</v>
      </c>
      <c r="B7" s="10">
        <v>75</v>
      </c>
      <c r="C7" s="10">
        <v>73</v>
      </c>
      <c r="D7" s="10">
        <v>148</v>
      </c>
      <c r="E7" s="3"/>
      <c r="F7" s="7">
        <v>33</v>
      </c>
      <c r="G7" s="10">
        <v>118</v>
      </c>
      <c r="H7" s="10">
        <v>94</v>
      </c>
      <c r="I7" s="10">
        <v>212</v>
      </c>
      <c r="J7" s="3"/>
      <c r="K7" s="7">
        <v>63</v>
      </c>
      <c r="L7" s="10">
        <v>88</v>
      </c>
      <c r="M7" s="10">
        <v>109</v>
      </c>
      <c r="N7" s="10">
        <v>197</v>
      </c>
      <c r="O7" s="3"/>
      <c r="P7" s="7">
        <v>93</v>
      </c>
      <c r="Q7" s="10">
        <v>18</v>
      </c>
      <c r="R7" s="10">
        <v>59</v>
      </c>
      <c r="S7" s="10">
        <v>77</v>
      </c>
      <c r="U7" s="4" t="s">
        <v>7</v>
      </c>
      <c r="V7" s="15">
        <f>SUM(L27,L33,L39,Q9,Q15,Q21,Q27,Q33,Q39)</f>
        <v>2266</v>
      </c>
      <c r="W7" s="15">
        <f>SUM(M27,M33,M39,R9,R15,R21,R27,R33,R39)</f>
        <v>3817</v>
      </c>
      <c r="X7" s="15">
        <f>SUM(V7:W7)</f>
        <v>6083</v>
      </c>
      <c r="Z7" s="4" t="s">
        <v>32</v>
      </c>
      <c r="AA7" s="10">
        <v>1112</v>
      </c>
      <c r="AB7" s="10">
        <v>1492</v>
      </c>
      <c r="AC7" s="10">
        <f>SUM(AA7:AB7)</f>
        <v>2604</v>
      </c>
    </row>
    <row r="8" spans="1:29" ht="15" customHeight="1" x14ac:dyDescent="0.15">
      <c r="A8" s="7">
        <v>4</v>
      </c>
      <c r="B8" s="10">
        <v>75</v>
      </c>
      <c r="C8" s="10">
        <v>60</v>
      </c>
      <c r="D8" s="10">
        <v>135</v>
      </c>
      <c r="E8" s="3"/>
      <c r="F8" s="7">
        <v>34</v>
      </c>
      <c r="G8" s="10">
        <v>109</v>
      </c>
      <c r="H8" s="10">
        <v>96</v>
      </c>
      <c r="I8" s="10">
        <v>205</v>
      </c>
      <c r="J8" s="3"/>
      <c r="K8" s="7">
        <v>64</v>
      </c>
      <c r="L8" s="10">
        <v>129</v>
      </c>
      <c r="M8" s="10">
        <v>166</v>
      </c>
      <c r="N8" s="10">
        <v>295</v>
      </c>
      <c r="O8" s="3"/>
      <c r="P8" s="7">
        <v>94</v>
      </c>
      <c r="Q8" s="10">
        <v>8</v>
      </c>
      <c r="R8" s="10">
        <v>56</v>
      </c>
      <c r="S8" s="10">
        <v>64</v>
      </c>
      <c r="U8" s="17" t="s">
        <v>3</v>
      </c>
      <c r="V8" s="12">
        <f>SUM(V4:V7)</f>
        <v>12097</v>
      </c>
      <c r="W8" s="12">
        <f>SUM(W4:W7)</f>
        <v>13849</v>
      </c>
      <c r="X8" s="12">
        <f>SUM(X4:X7)</f>
        <v>25946</v>
      </c>
      <c r="Z8" s="4" t="s">
        <v>7</v>
      </c>
      <c r="AA8" s="10">
        <v>1342</v>
      </c>
      <c r="AB8" s="10">
        <v>2319</v>
      </c>
      <c r="AC8" s="10">
        <f>SUM(AA8:AB8)</f>
        <v>3661</v>
      </c>
    </row>
    <row r="9" spans="1:29" ht="15" customHeight="1" x14ac:dyDescent="0.15">
      <c r="A9" s="7"/>
      <c r="B9" s="11">
        <v>383</v>
      </c>
      <c r="C9" s="11">
        <v>357</v>
      </c>
      <c r="D9" s="11">
        <v>740</v>
      </c>
      <c r="E9" s="3"/>
      <c r="F9" s="7"/>
      <c r="G9" s="11">
        <v>573</v>
      </c>
      <c r="H9" s="11">
        <v>488</v>
      </c>
      <c r="I9" s="11">
        <v>1061</v>
      </c>
      <c r="J9" s="3"/>
      <c r="K9" s="7"/>
      <c r="L9" s="12">
        <v>983</v>
      </c>
      <c r="M9" s="12">
        <v>969</v>
      </c>
      <c r="N9" s="12">
        <v>1952</v>
      </c>
      <c r="O9" s="3"/>
      <c r="P9" s="7"/>
      <c r="Q9" s="11">
        <v>123</v>
      </c>
      <c r="R9" s="11">
        <v>355</v>
      </c>
      <c r="S9" s="11">
        <v>478</v>
      </c>
      <c r="U9" s="4" t="s">
        <v>8</v>
      </c>
      <c r="V9" s="15">
        <f>SUM(G21,G27,G33,G39,L9)</f>
        <v>4123</v>
      </c>
      <c r="W9" s="15">
        <f>SUM(H21,H27,H33,H39,M9)</f>
        <v>4052</v>
      </c>
      <c r="X9" s="18">
        <f t="shared" ref="X9:X20" si="0">SUM(V9:W9)</f>
        <v>8175</v>
      </c>
      <c r="Z9" s="9" t="s">
        <v>24</v>
      </c>
      <c r="AA9" s="11">
        <f>SUM(AA5:AA8)</f>
        <v>7120</v>
      </c>
      <c r="AB9" s="11">
        <f>SUM(AB5:AB8)</f>
        <v>8320</v>
      </c>
      <c r="AC9" s="11">
        <f>SUM(AC5:AC8)</f>
        <v>15440</v>
      </c>
    </row>
    <row r="10" spans="1:29" ht="15" customHeight="1" x14ac:dyDescent="0.15">
      <c r="A10" s="7">
        <v>5</v>
      </c>
      <c r="B10" s="10">
        <v>80</v>
      </c>
      <c r="C10" s="10">
        <v>75</v>
      </c>
      <c r="D10" s="10">
        <v>155</v>
      </c>
      <c r="E10" s="3"/>
      <c r="F10" s="7">
        <v>35</v>
      </c>
      <c r="G10" s="10">
        <v>110</v>
      </c>
      <c r="H10" s="10">
        <v>111</v>
      </c>
      <c r="I10" s="10">
        <v>221</v>
      </c>
      <c r="J10" s="3"/>
      <c r="K10" s="7">
        <v>65</v>
      </c>
      <c r="L10" s="10">
        <v>162</v>
      </c>
      <c r="M10" s="10">
        <v>216</v>
      </c>
      <c r="N10" s="10">
        <v>378</v>
      </c>
      <c r="O10" s="3"/>
      <c r="P10" s="7">
        <v>95</v>
      </c>
      <c r="Q10" s="10">
        <v>17</v>
      </c>
      <c r="R10" s="10">
        <v>41</v>
      </c>
      <c r="S10" s="10">
        <v>58</v>
      </c>
      <c r="U10" s="4" t="s">
        <v>9</v>
      </c>
      <c r="V10" s="15">
        <f>SUM(G21,G27,G33,G39,L9,L15,L21,L27,L33,L39,Q9,Q15,Q21,Q27,Q33,Q39)</f>
        <v>8160</v>
      </c>
      <c r="W10" s="15">
        <f>SUM(H21,H27,H33,H39,M9,M15,M21,M27,M33,M39,R9,R15,R21,R27,R33,R39)</f>
        <v>10210</v>
      </c>
      <c r="X10" s="18">
        <f t="shared" si="0"/>
        <v>18370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80</v>
      </c>
      <c r="D11" s="10">
        <v>149</v>
      </c>
      <c r="E11" s="3"/>
      <c r="F11" s="7">
        <v>36</v>
      </c>
      <c r="G11" s="10">
        <v>98</v>
      </c>
      <c r="H11" s="10">
        <v>86</v>
      </c>
      <c r="I11" s="10">
        <v>184</v>
      </c>
      <c r="J11" s="3"/>
      <c r="K11" s="7">
        <v>66</v>
      </c>
      <c r="L11" s="10">
        <v>165</v>
      </c>
      <c r="M11" s="10">
        <v>191</v>
      </c>
      <c r="N11" s="10">
        <v>356</v>
      </c>
      <c r="O11" s="3"/>
      <c r="P11" s="7">
        <v>96</v>
      </c>
      <c r="Q11" s="10">
        <v>7</v>
      </c>
      <c r="R11" s="10">
        <v>31</v>
      </c>
      <c r="S11" s="10">
        <v>38</v>
      </c>
      <c r="U11" s="4" t="s">
        <v>10</v>
      </c>
      <c r="V11" s="15">
        <f>SUM(,G33,G39,L9,L15,L21,L27,L33,L39,Q9,Q15,Q21,Q27,Q33,Q39)</f>
        <v>7065</v>
      </c>
      <c r="W11" s="15">
        <f>SUM(,H33,H39,M9,M15,M21,M27,M33,M39,R9,R15,R21,R27,R33,R39)</f>
        <v>9020</v>
      </c>
      <c r="X11" s="18">
        <f t="shared" si="0"/>
        <v>16085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77</v>
      </c>
      <c r="D12" s="10">
        <v>146</v>
      </c>
      <c r="E12" s="3"/>
      <c r="F12" s="7">
        <v>37</v>
      </c>
      <c r="G12" s="10">
        <v>106</v>
      </c>
      <c r="H12" s="10">
        <v>98</v>
      </c>
      <c r="I12" s="10">
        <v>204</v>
      </c>
      <c r="J12" s="3"/>
      <c r="K12" s="7">
        <v>67</v>
      </c>
      <c r="L12" s="10">
        <v>168</v>
      </c>
      <c r="M12" s="10">
        <v>243</v>
      </c>
      <c r="N12" s="10">
        <v>411</v>
      </c>
      <c r="O12" s="3"/>
      <c r="P12" s="7">
        <v>97</v>
      </c>
      <c r="Q12" s="10">
        <v>0</v>
      </c>
      <c r="R12" s="10">
        <v>19</v>
      </c>
      <c r="S12" s="10">
        <v>19</v>
      </c>
      <c r="U12" s="4" t="s">
        <v>11</v>
      </c>
      <c r="V12" s="15">
        <f>SUM(L9,L15,L21,L27,L33,L39,Q9,Q15,Q21,Q27,Q33,Q39)</f>
        <v>5020</v>
      </c>
      <c r="W12" s="15">
        <f>SUM(M9,M15,M21,M27,M33,M39,R9,R15,R21,R27,R33,R39)</f>
        <v>7127</v>
      </c>
      <c r="X12" s="18">
        <f t="shared" si="0"/>
        <v>12147</v>
      </c>
      <c r="Z12" s="4" t="s">
        <v>25</v>
      </c>
      <c r="AA12" s="10">
        <v>150</v>
      </c>
      <c r="AB12" s="10">
        <v>183</v>
      </c>
      <c r="AC12" s="10">
        <f>SUM(AA12:AB12)</f>
        <v>333</v>
      </c>
    </row>
    <row r="13" spans="1:29" ht="15" customHeight="1" x14ac:dyDescent="0.15">
      <c r="A13" s="7">
        <v>8</v>
      </c>
      <c r="B13" s="10">
        <v>84</v>
      </c>
      <c r="C13" s="10">
        <v>96</v>
      </c>
      <c r="D13" s="10">
        <v>180</v>
      </c>
      <c r="E13" s="3"/>
      <c r="F13" s="7">
        <v>38</v>
      </c>
      <c r="G13" s="10">
        <v>97</v>
      </c>
      <c r="H13" s="10">
        <v>87</v>
      </c>
      <c r="I13" s="10">
        <v>184</v>
      </c>
      <c r="J13" s="3"/>
      <c r="K13" s="7">
        <v>68</v>
      </c>
      <c r="L13" s="10">
        <v>172</v>
      </c>
      <c r="M13" s="10">
        <v>226</v>
      </c>
      <c r="N13" s="10">
        <v>398</v>
      </c>
      <c r="O13" s="3"/>
      <c r="P13" s="7">
        <v>98</v>
      </c>
      <c r="Q13" s="10">
        <v>5</v>
      </c>
      <c r="R13" s="10">
        <v>11</v>
      </c>
      <c r="S13" s="10">
        <v>16</v>
      </c>
      <c r="U13" s="9" t="s">
        <v>12</v>
      </c>
      <c r="V13" s="12">
        <f>SUM(L15,L21,L27,L33,L39,Q9,Q15,Q21,Q27,Q33,Q39)</f>
        <v>4037</v>
      </c>
      <c r="W13" s="12">
        <f>SUM(M15,M21,M27,M33,M39,R9,R15,R21,R27,R33,R39)</f>
        <v>6158</v>
      </c>
      <c r="X13" s="12">
        <f t="shared" si="0"/>
        <v>10195</v>
      </c>
      <c r="Z13" s="26" t="s">
        <v>26</v>
      </c>
      <c r="AA13" s="10">
        <v>889</v>
      </c>
      <c r="AB13" s="10">
        <v>871</v>
      </c>
      <c r="AC13" s="10">
        <f>SUM(AA13:AB13)</f>
        <v>1760</v>
      </c>
    </row>
    <row r="14" spans="1:29" ht="15" customHeight="1" x14ac:dyDescent="0.15">
      <c r="A14" s="7">
        <v>9</v>
      </c>
      <c r="B14" s="10">
        <v>96</v>
      </c>
      <c r="C14" s="10">
        <v>89</v>
      </c>
      <c r="D14" s="10">
        <v>185</v>
      </c>
      <c r="E14" s="3"/>
      <c r="F14" s="7">
        <v>39</v>
      </c>
      <c r="G14" s="10">
        <v>98</v>
      </c>
      <c r="H14" s="10">
        <v>94</v>
      </c>
      <c r="I14" s="10">
        <v>192</v>
      </c>
      <c r="J14" s="3"/>
      <c r="K14" s="7">
        <v>69</v>
      </c>
      <c r="L14" s="10">
        <v>163</v>
      </c>
      <c r="M14" s="10">
        <v>231</v>
      </c>
      <c r="N14" s="10">
        <v>394</v>
      </c>
      <c r="O14" s="3"/>
      <c r="P14" s="7">
        <v>99</v>
      </c>
      <c r="Q14" s="10">
        <v>5</v>
      </c>
      <c r="R14" s="10">
        <v>11</v>
      </c>
      <c r="S14" s="10">
        <v>16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5051</v>
      </c>
      <c r="X14" s="18">
        <f t="shared" si="0"/>
        <v>8258</v>
      </c>
      <c r="Z14" s="4" t="s">
        <v>31</v>
      </c>
      <c r="AA14" s="10">
        <v>226</v>
      </c>
      <c r="AB14" s="10">
        <v>284</v>
      </c>
      <c r="AC14" s="10">
        <f>SUM(AA14:AB14)</f>
        <v>510</v>
      </c>
    </row>
    <row r="15" spans="1:29" ht="15" customHeight="1" x14ac:dyDescent="0.15">
      <c r="A15" s="7"/>
      <c r="B15" s="11">
        <v>398</v>
      </c>
      <c r="C15" s="11">
        <v>417</v>
      </c>
      <c r="D15" s="11">
        <v>815</v>
      </c>
      <c r="E15" s="3"/>
      <c r="F15" s="7"/>
      <c r="G15" s="11">
        <v>509</v>
      </c>
      <c r="H15" s="11">
        <v>476</v>
      </c>
      <c r="I15" s="11">
        <v>985</v>
      </c>
      <c r="J15" s="3"/>
      <c r="K15" s="7"/>
      <c r="L15" s="11">
        <v>830</v>
      </c>
      <c r="M15" s="11">
        <v>1107</v>
      </c>
      <c r="N15" s="11">
        <v>1937</v>
      </c>
      <c r="O15" s="3"/>
      <c r="P15" s="7"/>
      <c r="Q15" s="11">
        <v>34</v>
      </c>
      <c r="R15" s="11">
        <v>113</v>
      </c>
      <c r="S15" s="11">
        <v>147</v>
      </c>
      <c r="U15" s="4" t="s">
        <v>14</v>
      </c>
      <c r="V15" s="15">
        <f>SUM(L27,L33,L39,Q9,Q15,Q21,Q27,Q33,Q39)</f>
        <v>2266</v>
      </c>
      <c r="W15" s="15">
        <f>SUM(M27,M33,M39,R9,R15,R21,R27,R33,R39)</f>
        <v>3817</v>
      </c>
      <c r="X15" s="18">
        <f t="shared" si="0"/>
        <v>6083</v>
      </c>
      <c r="Z15" s="4" t="s">
        <v>7</v>
      </c>
      <c r="AA15" s="10">
        <v>272</v>
      </c>
      <c r="AB15" s="10">
        <v>432</v>
      </c>
      <c r="AC15" s="10">
        <f>SUM(AA15:AB15)</f>
        <v>704</v>
      </c>
    </row>
    <row r="16" spans="1:29" ht="15" customHeight="1" x14ac:dyDescent="0.15">
      <c r="A16" s="7">
        <v>10</v>
      </c>
      <c r="B16" s="10">
        <v>76</v>
      </c>
      <c r="C16" s="10">
        <v>69</v>
      </c>
      <c r="D16" s="10">
        <v>145</v>
      </c>
      <c r="E16" s="3"/>
      <c r="F16" s="7">
        <v>40</v>
      </c>
      <c r="G16" s="10">
        <v>91</v>
      </c>
      <c r="H16" s="10">
        <v>101</v>
      </c>
      <c r="I16" s="10">
        <v>192</v>
      </c>
      <c r="J16" s="3"/>
      <c r="K16" s="7">
        <v>70</v>
      </c>
      <c r="L16" s="10">
        <v>141</v>
      </c>
      <c r="M16" s="10">
        <v>212</v>
      </c>
      <c r="N16" s="10">
        <v>353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1240</v>
      </c>
      <c r="W16" s="15">
        <f>SUM(M33,M39,R9,R15,R21,R27,R33,R39)</f>
        <v>2430</v>
      </c>
      <c r="X16" s="18">
        <f t="shared" si="0"/>
        <v>3670</v>
      </c>
      <c r="Z16" s="9" t="s">
        <v>24</v>
      </c>
      <c r="AA16" s="11">
        <f>SUM(AA12:AA15)</f>
        <v>1537</v>
      </c>
      <c r="AB16" s="11">
        <f>SUM(AB12:AB15)</f>
        <v>1770</v>
      </c>
      <c r="AC16" s="11">
        <f>SUM(AC12:AC15)</f>
        <v>3307</v>
      </c>
    </row>
    <row r="17" spans="1:29" ht="15" customHeight="1" x14ac:dyDescent="0.15">
      <c r="A17" s="7">
        <v>11</v>
      </c>
      <c r="B17" s="10">
        <v>89</v>
      </c>
      <c r="C17" s="10">
        <v>88</v>
      </c>
      <c r="D17" s="10">
        <v>177</v>
      </c>
      <c r="E17" s="3"/>
      <c r="F17" s="7">
        <v>41</v>
      </c>
      <c r="G17" s="10">
        <v>92</v>
      </c>
      <c r="H17" s="10">
        <v>122</v>
      </c>
      <c r="I17" s="10">
        <v>214</v>
      </c>
      <c r="J17" s="3"/>
      <c r="K17" s="7">
        <v>71</v>
      </c>
      <c r="L17" s="10">
        <v>218</v>
      </c>
      <c r="M17" s="10">
        <v>229</v>
      </c>
      <c r="N17" s="10">
        <v>447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502</v>
      </c>
      <c r="W17" s="15">
        <f>SUM(M39,R9,R15,R21,R27,R33,R39)</f>
        <v>1243</v>
      </c>
      <c r="X17" s="18">
        <f t="shared" si="0"/>
        <v>1745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89</v>
      </c>
      <c r="D18" s="10">
        <v>179</v>
      </c>
      <c r="E18" s="3"/>
      <c r="F18" s="7">
        <v>42</v>
      </c>
      <c r="G18" s="10">
        <v>84</v>
      </c>
      <c r="H18" s="10">
        <v>103</v>
      </c>
      <c r="I18" s="10">
        <v>187</v>
      </c>
      <c r="J18" s="3"/>
      <c r="K18" s="7">
        <v>72</v>
      </c>
      <c r="L18" s="10">
        <v>194</v>
      </c>
      <c r="M18" s="10">
        <v>266</v>
      </c>
      <c r="N18" s="13">
        <v>460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160</v>
      </c>
      <c r="W18" s="15">
        <f>SUM(R9,R15,R21,R27,R33,R39)</f>
        <v>485</v>
      </c>
      <c r="X18" s="18">
        <f t="shared" si="0"/>
        <v>645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93</v>
      </c>
      <c r="C19" s="10">
        <v>81</v>
      </c>
      <c r="D19" s="10">
        <v>174</v>
      </c>
      <c r="E19" s="3"/>
      <c r="F19" s="7">
        <v>43</v>
      </c>
      <c r="G19" s="10">
        <v>95</v>
      </c>
      <c r="H19" s="10">
        <v>75</v>
      </c>
      <c r="I19" s="10">
        <v>170</v>
      </c>
      <c r="J19" s="3"/>
      <c r="K19" s="7">
        <v>73</v>
      </c>
      <c r="L19" s="10">
        <v>199</v>
      </c>
      <c r="M19" s="10">
        <v>259</v>
      </c>
      <c r="N19" s="10">
        <v>458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37</v>
      </c>
      <c r="W19" s="15">
        <f>SUM(R15,R21,R27,R33,R39)</f>
        <v>130</v>
      </c>
      <c r="X19" s="18">
        <f t="shared" si="0"/>
        <v>167</v>
      </c>
      <c r="Z19" s="4" t="s">
        <v>25</v>
      </c>
      <c r="AA19" s="10">
        <v>227</v>
      </c>
      <c r="AB19" s="10">
        <v>239</v>
      </c>
      <c r="AC19" s="10">
        <f>SUM(AA19:AB19)</f>
        <v>466</v>
      </c>
    </row>
    <row r="20" spans="1:29" ht="15" customHeight="1" x14ac:dyDescent="0.15">
      <c r="A20" s="7">
        <v>14</v>
      </c>
      <c r="B20" s="10">
        <v>118</v>
      </c>
      <c r="C20" s="10">
        <v>101</v>
      </c>
      <c r="D20" s="10">
        <v>219</v>
      </c>
      <c r="E20" s="3"/>
      <c r="F20" s="7">
        <v>44</v>
      </c>
      <c r="G20" s="10">
        <v>97</v>
      </c>
      <c r="H20" s="10">
        <v>115</v>
      </c>
      <c r="I20" s="10">
        <v>212</v>
      </c>
      <c r="J20" s="3"/>
      <c r="K20" s="7">
        <v>74</v>
      </c>
      <c r="L20" s="10">
        <v>189</v>
      </c>
      <c r="M20" s="10">
        <v>268</v>
      </c>
      <c r="N20" s="10">
        <v>457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3</v>
      </c>
      <c r="W20" s="15">
        <f>SUM(R21,R27,R33,R39)</f>
        <v>17</v>
      </c>
      <c r="X20" s="18">
        <f t="shared" si="0"/>
        <v>20</v>
      </c>
      <c r="Z20" s="26" t="s">
        <v>26</v>
      </c>
      <c r="AA20" s="10">
        <v>1275</v>
      </c>
      <c r="AB20" s="10">
        <v>1140</v>
      </c>
      <c r="AC20" s="10">
        <f>SUM(AA20:AB20)</f>
        <v>2415</v>
      </c>
    </row>
    <row r="21" spans="1:29" ht="15" customHeight="1" x14ac:dyDescent="0.15">
      <c r="A21" s="7"/>
      <c r="B21" s="11">
        <v>466</v>
      </c>
      <c r="C21" s="11">
        <v>428</v>
      </c>
      <c r="D21" s="11">
        <v>894</v>
      </c>
      <c r="E21" s="3"/>
      <c r="F21" s="7"/>
      <c r="G21" s="11">
        <v>459</v>
      </c>
      <c r="H21" s="11">
        <v>516</v>
      </c>
      <c r="I21" s="11">
        <v>975</v>
      </c>
      <c r="J21" s="3"/>
      <c r="K21" s="7"/>
      <c r="L21" s="12">
        <v>941</v>
      </c>
      <c r="M21" s="12">
        <v>1234</v>
      </c>
      <c r="N21" s="12">
        <v>2175</v>
      </c>
      <c r="O21" s="24"/>
      <c r="P21" s="7"/>
      <c r="Q21" s="11">
        <v>3</v>
      </c>
      <c r="R21" s="11">
        <v>15</v>
      </c>
      <c r="S21" s="11">
        <v>18</v>
      </c>
      <c r="Z21" s="4" t="s">
        <v>31</v>
      </c>
      <c r="AA21" s="10">
        <v>272</v>
      </c>
      <c r="AB21" s="10">
        <v>341</v>
      </c>
      <c r="AC21" s="10">
        <f>SUM(AA21:AB21)</f>
        <v>613</v>
      </c>
    </row>
    <row r="22" spans="1:29" ht="15" customHeight="1" x14ac:dyDescent="0.15">
      <c r="A22" s="7">
        <v>15</v>
      </c>
      <c r="B22" s="10">
        <v>156</v>
      </c>
      <c r="C22" s="10">
        <v>89</v>
      </c>
      <c r="D22" s="10">
        <v>245</v>
      </c>
      <c r="E22" s="3"/>
      <c r="F22" s="7">
        <v>45</v>
      </c>
      <c r="G22" s="10">
        <v>108</v>
      </c>
      <c r="H22" s="10">
        <v>124</v>
      </c>
      <c r="I22" s="10">
        <v>232</v>
      </c>
      <c r="J22" s="3"/>
      <c r="K22" s="7">
        <v>75</v>
      </c>
      <c r="L22" s="10">
        <v>200</v>
      </c>
      <c r="M22" s="10">
        <v>285</v>
      </c>
      <c r="N22" s="10">
        <v>485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397</v>
      </c>
      <c r="AB22" s="10">
        <v>655</v>
      </c>
      <c r="AC22" s="10">
        <f>SUM(AA22:AB22)</f>
        <v>1052</v>
      </c>
    </row>
    <row r="23" spans="1:29" ht="15" customHeight="1" x14ac:dyDescent="0.15">
      <c r="A23" s="7">
        <v>16</v>
      </c>
      <c r="B23" s="10">
        <v>105</v>
      </c>
      <c r="C23" s="10">
        <v>105</v>
      </c>
      <c r="D23" s="10">
        <v>210</v>
      </c>
      <c r="E23" s="3"/>
      <c r="F23" s="7">
        <v>46</v>
      </c>
      <c r="G23" s="10">
        <v>114</v>
      </c>
      <c r="H23" s="10">
        <v>114</v>
      </c>
      <c r="I23" s="10">
        <v>228</v>
      </c>
      <c r="J23" s="3"/>
      <c r="K23" s="7">
        <v>76</v>
      </c>
      <c r="L23" s="10">
        <v>235</v>
      </c>
      <c r="M23" s="10">
        <v>264</v>
      </c>
      <c r="N23" s="10">
        <v>499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10.308340910969662</v>
      </c>
      <c r="W23" s="19">
        <f>W4/$W$8*100</f>
        <v>8.6793270272221825</v>
      </c>
      <c r="X23" s="19">
        <f>X4/$X$8*100</f>
        <v>9.4388345024281204</v>
      </c>
      <c r="Z23" s="9" t="s">
        <v>24</v>
      </c>
      <c r="AA23" s="11">
        <f>SUM(AA19:AA22)</f>
        <v>2171</v>
      </c>
      <c r="AB23" s="11">
        <f>SUM(AB19:AB22)</f>
        <v>2375</v>
      </c>
      <c r="AC23" s="11">
        <f>SUM(AC19:AC22)</f>
        <v>4546</v>
      </c>
    </row>
    <row r="24" spans="1:29" ht="15" customHeight="1" x14ac:dyDescent="0.15">
      <c r="A24" s="7">
        <v>17</v>
      </c>
      <c r="B24" s="10">
        <v>132</v>
      </c>
      <c r="C24" s="10">
        <v>109</v>
      </c>
      <c r="D24" s="10">
        <v>241</v>
      </c>
      <c r="E24" s="3"/>
      <c r="F24" s="7">
        <v>47</v>
      </c>
      <c r="G24" s="10">
        <v>131</v>
      </c>
      <c r="H24" s="10">
        <v>136</v>
      </c>
      <c r="I24" s="10">
        <v>267</v>
      </c>
      <c r="J24" s="3"/>
      <c r="K24" s="7">
        <v>77</v>
      </c>
      <c r="L24" s="10">
        <v>196</v>
      </c>
      <c r="M24" s="10">
        <v>284</v>
      </c>
      <c r="N24" s="10">
        <v>480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56.319748698024306</v>
      </c>
      <c r="W24" s="19">
        <f>W5/$W$8*100</f>
        <v>46.855368618672827</v>
      </c>
      <c r="X24" s="19">
        <f>X5/$X$8*100</f>
        <v>51.268018191628769</v>
      </c>
      <c r="Z24" s="6" t="s">
        <v>30</v>
      </c>
    </row>
    <row r="25" spans="1:29" ht="15" customHeight="1" x14ac:dyDescent="0.15">
      <c r="A25" s="7">
        <v>18</v>
      </c>
      <c r="B25" s="10">
        <v>110</v>
      </c>
      <c r="C25" s="10">
        <v>100</v>
      </c>
      <c r="D25" s="10">
        <v>210</v>
      </c>
      <c r="E25" s="3"/>
      <c r="F25" s="7">
        <v>48</v>
      </c>
      <c r="G25" s="10">
        <v>135</v>
      </c>
      <c r="H25" s="10">
        <v>153</v>
      </c>
      <c r="I25" s="10">
        <v>288</v>
      </c>
      <c r="J25" s="3"/>
      <c r="K25" s="7">
        <v>78</v>
      </c>
      <c r="L25" s="10">
        <v>212</v>
      </c>
      <c r="M25" s="10">
        <v>311</v>
      </c>
      <c r="N25" s="10">
        <v>523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14.639993386790112</v>
      </c>
      <c r="W25" s="19">
        <f>W6/$W$8*100</f>
        <v>16.903747563000941</v>
      </c>
      <c r="X25" s="19">
        <f>X6/$X$8*100</f>
        <v>15.848300316041009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76</v>
      </c>
      <c r="D26" s="10">
        <v>183</v>
      </c>
      <c r="E26" s="3"/>
      <c r="F26" s="7">
        <v>49</v>
      </c>
      <c r="G26" s="10">
        <v>148</v>
      </c>
      <c r="H26" s="10">
        <v>147</v>
      </c>
      <c r="I26" s="10">
        <v>295</v>
      </c>
      <c r="J26" s="3"/>
      <c r="K26" s="7">
        <v>79</v>
      </c>
      <c r="L26" s="10">
        <v>183</v>
      </c>
      <c r="M26" s="10">
        <v>243</v>
      </c>
      <c r="N26" s="10">
        <v>426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18.731917004215919</v>
      </c>
      <c r="W26" s="19">
        <f>W7/$W$8*100</f>
        <v>27.561556791104053</v>
      </c>
      <c r="X26" s="19">
        <f>X7/$X$8*100</f>
        <v>23.444846989902103</v>
      </c>
      <c r="Z26" s="4" t="s">
        <v>25</v>
      </c>
      <c r="AA26" s="10">
        <v>135</v>
      </c>
      <c r="AB26" s="10">
        <v>108</v>
      </c>
      <c r="AC26" s="10">
        <f>SUM(AA26:AB26)</f>
        <v>243</v>
      </c>
    </row>
    <row r="27" spans="1:29" ht="15" customHeight="1" x14ac:dyDescent="0.15">
      <c r="A27" s="7"/>
      <c r="B27" s="11">
        <v>610</v>
      </c>
      <c r="C27" s="11">
        <v>479</v>
      </c>
      <c r="D27" s="11">
        <v>1089</v>
      </c>
      <c r="E27" s="3"/>
      <c r="F27" s="7"/>
      <c r="G27" s="11">
        <v>636</v>
      </c>
      <c r="H27" s="11">
        <v>674</v>
      </c>
      <c r="I27" s="11">
        <v>1310</v>
      </c>
      <c r="J27" s="3"/>
      <c r="K27" s="7"/>
      <c r="L27" s="11">
        <v>1026</v>
      </c>
      <c r="M27" s="11">
        <v>1387</v>
      </c>
      <c r="N27" s="11">
        <v>2413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718</v>
      </c>
      <c r="AB27" s="10">
        <v>641</v>
      </c>
      <c r="AC27" s="10">
        <f>SUM(AA27:AB27)</f>
        <v>1359</v>
      </c>
    </row>
    <row r="28" spans="1:29" ht="15" customHeight="1" x14ac:dyDescent="0.15">
      <c r="A28" s="7">
        <v>20</v>
      </c>
      <c r="B28" s="10">
        <v>102</v>
      </c>
      <c r="C28" s="10">
        <v>109</v>
      </c>
      <c r="D28" s="10">
        <v>211</v>
      </c>
      <c r="E28" s="3"/>
      <c r="F28" s="7">
        <v>50</v>
      </c>
      <c r="G28" s="10">
        <v>179</v>
      </c>
      <c r="H28" s="10">
        <v>169</v>
      </c>
      <c r="I28" s="10">
        <v>348</v>
      </c>
      <c r="J28" s="3"/>
      <c r="K28" s="7">
        <v>80</v>
      </c>
      <c r="L28" s="10">
        <v>185</v>
      </c>
      <c r="M28" s="10">
        <v>256</v>
      </c>
      <c r="N28" s="10">
        <v>441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34.082830453831534</v>
      </c>
      <c r="W28" s="19">
        <f t="shared" ref="W28:W39" si="2">W9/$W$8*100</f>
        <v>29.258430211567621</v>
      </c>
      <c r="X28" s="19">
        <f t="shared" ref="X28:X39" si="3">X9/$X$8*100</f>
        <v>31.507746858860713</v>
      </c>
      <c r="Z28" s="4" t="s">
        <v>32</v>
      </c>
      <c r="AA28" s="10">
        <v>161</v>
      </c>
      <c r="AB28" s="10">
        <v>224</v>
      </c>
      <c r="AC28" s="10">
        <f>SUM(AA28:AB28)</f>
        <v>385</v>
      </c>
    </row>
    <row r="29" spans="1:29" ht="15" customHeight="1" x14ac:dyDescent="0.15">
      <c r="A29" s="7">
        <v>21</v>
      </c>
      <c r="B29" s="10">
        <v>106</v>
      </c>
      <c r="C29" s="10">
        <v>112</v>
      </c>
      <c r="D29" s="10">
        <v>218</v>
      </c>
      <c r="E29" s="3"/>
      <c r="F29" s="7">
        <v>51</v>
      </c>
      <c r="G29" s="10">
        <v>155</v>
      </c>
      <c r="H29" s="10">
        <v>168</v>
      </c>
      <c r="I29" s="10">
        <v>323</v>
      </c>
      <c r="J29" s="3"/>
      <c r="K29" s="7">
        <v>81</v>
      </c>
      <c r="L29" s="10">
        <v>166</v>
      </c>
      <c r="M29" s="10">
        <v>231</v>
      </c>
      <c r="N29" s="10">
        <v>397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67.454740844837573</v>
      </c>
      <c r="W29" s="19">
        <f t="shared" si="2"/>
        <v>73.723734565672615</v>
      </c>
      <c r="X29" s="19">
        <f t="shared" si="3"/>
        <v>70.800894164803822</v>
      </c>
      <c r="Z29" s="4" t="s">
        <v>7</v>
      </c>
      <c r="AA29" s="10">
        <v>255</v>
      </c>
      <c r="AB29" s="10">
        <v>411</v>
      </c>
      <c r="AC29" s="10">
        <f>SUM(AA29:AB29)</f>
        <v>666</v>
      </c>
    </row>
    <row r="30" spans="1:29" ht="15" customHeight="1" x14ac:dyDescent="0.15">
      <c r="A30" s="7">
        <v>22</v>
      </c>
      <c r="B30" s="10">
        <v>86</v>
      </c>
      <c r="C30" s="10">
        <v>103</v>
      </c>
      <c r="D30" s="10">
        <v>189</v>
      </c>
      <c r="E30" s="3"/>
      <c r="F30" s="7">
        <v>52</v>
      </c>
      <c r="G30" s="10">
        <v>172</v>
      </c>
      <c r="H30" s="10">
        <v>158</v>
      </c>
      <c r="I30" s="10">
        <v>330</v>
      </c>
      <c r="J30" s="3"/>
      <c r="K30" s="7">
        <v>82</v>
      </c>
      <c r="L30" s="10">
        <v>143</v>
      </c>
      <c r="M30" s="10">
        <v>227</v>
      </c>
      <c r="N30" s="10">
        <v>370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58.402909812350167</v>
      </c>
      <c r="W30" s="19">
        <f t="shared" si="2"/>
        <v>65.131056393963462</v>
      </c>
      <c r="X30" s="19">
        <f t="shared" si="3"/>
        <v>61.994141678871507</v>
      </c>
      <c r="Z30" s="9" t="s">
        <v>24</v>
      </c>
      <c r="AA30" s="11">
        <f>SUM(AA26:AA29)</f>
        <v>1269</v>
      </c>
      <c r="AB30" s="11">
        <f>SUM(AB26:AB29)</f>
        <v>1384</v>
      </c>
      <c r="AC30" s="11">
        <f>SUM(AC26:AC29)</f>
        <v>2653</v>
      </c>
    </row>
    <row r="31" spans="1:29" ht="15" customHeight="1" x14ac:dyDescent="0.15">
      <c r="A31" s="7">
        <v>23</v>
      </c>
      <c r="B31" s="10">
        <v>98</v>
      </c>
      <c r="C31" s="10">
        <v>103</v>
      </c>
      <c r="D31" s="10">
        <v>201</v>
      </c>
      <c r="E31" s="3"/>
      <c r="F31" s="7">
        <v>53</v>
      </c>
      <c r="G31" s="10">
        <v>192</v>
      </c>
      <c r="H31" s="10">
        <v>199</v>
      </c>
      <c r="I31" s="10">
        <v>391</v>
      </c>
      <c r="J31" s="3"/>
      <c r="K31" s="7">
        <v>83</v>
      </c>
      <c r="L31" s="10">
        <v>136</v>
      </c>
      <c r="M31" s="10">
        <v>256</v>
      </c>
      <c r="N31" s="10">
        <v>392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41.497892039348599</v>
      </c>
      <c r="W31" s="19">
        <f t="shared" si="2"/>
        <v>51.462199436782441</v>
      </c>
      <c r="X31" s="19">
        <f t="shared" si="3"/>
        <v>46.816464965697989</v>
      </c>
      <c r="Z31" s="6"/>
    </row>
    <row r="32" spans="1:29" ht="15" customHeight="1" x14ac:dyDescent="0.15">
      <c r="A32" s="7">
        <v>24</v>
      </c>
      <c r="B32" s="10">
        <v>119</v>
      </c>
      <c r="C32" s="10">
        <v>111</v>
      </c>
      <c r="D32" s="10">
        <v>230</v>
      </c>
      <c r="E32" s="3"/>
      <c r="F32" s="7">
        <v>54</v>
      </c>
      <c r="G32" s="10">
        <v>184</v>
      </c>
      <c r="H32" s="10">
        <v>184</v>
      </c>
      <c r="I32" s="10">
        <v>368</v>
      </c>
      <c r="J32" s="3"/>
      <c r="K32" s="7">
        <v>84</v>
      </c>
      <c r="L32" s="10">
        <v>108</v>
      </c>
      <c r="M32" s="10">
        <v>217</v>
      </c>
      <c r="N32" s="10">
        <v>325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33.371910391006033</v>
      </c>
      <c r="W32" s="20">
        <f t="shared" si="2"/>
        <v>44.465304354104987</v>
      </c>
      <c r="X32" s="20">
        <f t="shared" si="3"/>
        <v>39.293147305943108</v>
      </c>
      <c r="Z32" s="6"/>
      <c r="AA32" s="29"/>
      <c r="AB32" s="28"/>
      <c r="AC32" s="28"/>
    </row>
    <row r="33" spans="1:29" ht="15" customHeight="1" x14ac:dyDescent="0.15">
      <c r="A33" s="7"/>
      <c r="B33" s="11">
        <v>511</v>
      </c>
      <c r="C33" s="11">
        <v>538</v>
      </c>
      <c r="D33" s="11">
        <v>1049</v>
      </c>
      <c r="E33" s="3"/>
      <c r="F33" s="7"/>
      <c r="G33" s="11">
        <v>882</v>
      </c>
      <c r="H33" s="11">
        <v>878</v>
      </c>
      <c r="I33" s="11">
        <v>1760</v>
      </c>
      <c r="J33" s="3"/>
      <c r="K33" s="7"/>
      <c r="L33" s="11">
        <v>738</v>
      </c>
      <c r="M33" s="11">
        <v>1187</v>
      </c>
      <c r="N33" s="11">
        <v>1925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26.510705133504175</v>
      </c>
      <c r="W33" s="19">
        <f t="shared" si="2"/>
        <v>36.471947433027658</v>
      </c>
      <c r="X33" s="19">
        <f t="shared" si="3"/>
        <v>31.827642025745778</v>
      </c>
      <c r="Z33" s="6" t="s">
        <v>3</v>
      </c>
    </row>
    <row r="34" spans="1:29" ht="15" customHeight="1" x14ac:dyDescent="0.15">
      <c r="A34" s="7">
        <v>25</v>
      </c>
      <c r="B34" s="10">
        <v>103</v>
      </c>
      <c r="C34" s="10">
        <v>99</v>
      </c>
      <c r="D34" s="10">
        <v>202</v>
      </c>
      <c r="E34" s="3"/>
      <c r="F34" s="7">
        <v>55</v>
      </c>
      <c r="G34" s="10">
        <v>220</v>
      </c>
      <c r="H34" s="10">
        <v>161</v>
      </c>
      <c r="I34" s="10">
        <v>381</v>
      </c>
      <c r="J34" s="3"/>
      <c r="K34" s="7">
        <v>85</v>
      </c>
      <c r="L34" s="27">
        <v>85</v>
      </c>
      <c r="M34" s="10">
        <v>189</v>
      </c>
      <c r="N34" s="10">
        <v>274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18.731917004215919</v>
      </c>
      <c r="W34" s="19">
        <f t="shared" si="2"/>
        <v>27.561556791104053</v>
      </c>
      <c r="X34" s="19">
        <f t="shared" si="3"/>
        <v>23.444846989902103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82</v>
      </c>
      <c r="C35" s="10">
        <v>88</v>
      </c>
      <c r="D35" s="10">
        <v>170</v>
      </c>
      <c r="E35" s="3"/>
      <c r="F35" s="7">
        <v>56</v>
      </c>
      <c r="G35" s="10">
        <v>212</v>
      </c>
      <c r="H35" s="10">
        <v>211</v>
      </c>
      <c r="I35" s="10">
        <v>423</v>
      </c>
      <c r="J35" s="3"/>
      <c r="K35" s="7">
        <v>86</v>
      </c>
      <c r="L35" s="10">
        <v>71</v>
      </c>
      <c r="M35" s="10">
        <v>174</v>
      </c>
      <c r="N35" s="10">
        <v>245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10.250475324460611</v>
      </c>
      <c r="W35" s="19">
        <f t="shared" si="2"/>
        <v>17.546393241389268</v>
      </c>
      <c r="X35" s="19">
        <f t="shared" si="3"/>
        <v>14.144762198412087</v>
      </c>
      <c r="Z35" s="4" t="s">
        <v>25</v>
      </c>
      <c r="AA35" s="10">
        <f>SUM(AA5,AA12,AA19,AA26)</f>
        <v>1247</v>
      </c>
      <c r="AB35" s="10">
        <f t="shared" ref="AA35:AB38" si="4">SUM(AB5,AB12,AB19,AB26)</f>
        <v>1202</v>
      </c>
      <c r="AC35" s="10">
        <f>SUM(AA35:AB35)</f>
        <v>2449</v>
      </c>
    </row>
    <row r="36" spans="1:29" ht="15" customHeight="1" x14ac:dyDescent="0.15">
      <c r="A36" s="7">
        <v>27</v>
      </c>
      <c r="B36" s="10">
        <v>102</v>
      </c>
      <c r="C36" s="10">
        <v>90</v>
      </c>
      <c r="D36" s="10">
        <v>192</v>
      </c>
      <c r="E36" s="3"/>
      <c r="F36" s="7">
        <v>57</v>
      </c>
      <c r="G36" s="10">
        <v>211</v>
      </c>
      <c r="H36" s="10">
        <v>192</v>
      </c>
      <c r="I36" s="10">
        <v>403</v>
      </c>
      <c r="J36" s="3"/>
      <c r="K36" s="7">
        <v>87</v>
      </c>
      <c r="L36" s="10">
        <v>71</v>
      </c>
      <c r="M36" s="10">
        <v>155</v>
      </c>
      <c r="N36" s="10">
        <v>226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4.1497892039348603</v>
      </c>
      <c r="W36" s="19">
        <f t="shared" si="2"/>
        <v>8.9753772835583785</v>
      </c>
      <c r="X36" s="19">
        <f t="shared" si="3"/>
        <v>6.7255068218607885</v>
      </c>
      <c r="Z36" s="26" t="s">
        <v>26</v>
      </c>
      <c r="AA36" s="10">
        <f t="shared" si="4"/>
        <v>6813</v>
      </c>
      <c r="AB36" s="10">
        <f t="shared" si="4"/>
        <v>6489</v>
      </c>
      <c r="AC36" s="13">
        <f>SUM(AA36:AB36)</f>
        <v>13302</v>
      </c>
    </row>
    <row r="37" spans="1:29" ht="15" customHeight="1" x14ac:dyDescent="0.15">
      <c r="A37" s="7">
        <v>28</v>
      </c>
      <c r="B37" s="10">
        <v>100</v>
      </c>
      <c r="C37" s="10">
        <v>90</v>
      </c>
      <c r="D37" s="10">
        <v>190</v>
      </c>
      <c r="E37" s="3"/>
      <c r="F37" s="7">
        <v>58</v>
      </c>
      <c r="G37" s="10">
        <v>262</v>
      </c>
      <c r="H37" s="10">
        <v>199</v>
      </c>
      <c r="I37" s="10">
        <v>461</v>
      </c>
      <c r="J37" s="3"/>
      <c r="K37" s="7">
        <v>88</v>
      </c>
      <c r="L37" s="10">
        <v>66</v>
      </c>
      <c r="M37" s="10">
        <v>130</v>
      </c>
      <c r="N37" s="10">
        <v>196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1.3226419773497562</v>
      </c>
      <c r="W37" s="19">
        <f t="shared" si="2"/>
        <v>3.5020579103184346</v>
      </c>
      <c r="X37" s="19">
        <f t="shared" si="3"/>
        <v>2.4859323209743311</v>
      </c>
      <c r="Z37" s="4" t="s">
        <v>31</v>
      </c>
      <c r="AA37" s="10">
        <f t="shared" si="4"/>
        <v>1771</v>
      </c>
      <c r="AB37" s="10">
        <f t="shared" si="4"/>
        <v>2341</v>
      </c>
      <c r="AC37" s="13">
        <f>SUM(AA37:AB37)</f>
        <v>4112</v>
      </c>
    </row>
    <row r="38" spans="1:29" ht="15" customHeight="1" x14ac:dyDescent="0.15">
      <c r="A38" s="7">
        <v>29</v>
      </c>
      <c r="B38" s="10">
        <v>100</v>
      </c>
      <c r="C38" s="10">
        <v>89</v>
      </c>
      <c r="D38" s="10">
        <v>189</v>
      </c>
      <c r="E38" s="3"/>
      <c r="F38" s="7">
        <v>59</v>
      </c>
      <c r="G38" s="10">
        <v>258</v>
      </c>
      <c r="H38" s="10">
        <v>252</v>
      </c>
      <c r="I38" s="10">
        <v>510</v>
      </c>
      <c r="J38" s="3"/>
      <c r="K38" s="7">
        <v>89</v>
      </c>
      <c r="L38" s="10">
        <v>49</v>
      </c>
      <c r="M38" s="10">
        <v>110</v>
      </c>
      <c r="N38" s="10">
        <v>159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0.30586095726213108</v>
      </c>
      <c r="W38" s="19">
        <f t="shared" si="2"/>
        <v>0.93869593472452884</v>
      </c>
      <c r="X38" s="19">
        <f t="shared" si="3"/>
        <v>0.64364449240730748</v>
      </c>
      <c r="Z38" s="4" t="s">
        <v>7</v>
      </c>
      <c r="AA38" s="10">
        <f t="shared" si="4"/>
        <v>2266</v>
      </c>
      <c r="AB38" s="10">
        <f t="shared" si="4"/>
        <v>3817</v>
      </c>
      <c r="AC38" s="13">
        <f>SUM(AA38:AB38)</f>
        <v>6083</v>
      </c>
    </row>
    <row r="39" spans="1:29" ht="15" customHeight="1" x14ac:dyDescent="0.15">
      <c r="A39" s="7"/>
      <c r="B39" s="11">
        <v>487</v>
      </c>
      <c r="C39" s="11">
        <v>456</v>
      </c>
      <c r="D39" s="11">
        <v>943</v>
      </c>
      <c r="E39" s="3"/>
      <c r="F39" s="7"/>
      <c r="G39" s="11">
        <v>1163</v>
      </c>
      <c r="H39" s="11">
        <v>1015</v>
      </c>
      <c r="I39" s="11">
        <v>2178</v>
      </c>
      <c r="J39" s="3"/>
      <c r="K39" s="7"/>
      <c r="L39" s="11">
        <v>342</v>
      </c>
      <c r="M39" s="11">
        <v>758</v>
      </c>
      <c r="N39" s="11">
        <v>1100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2.4799537075307927E-2</v>
      </c>
      <c r="W39" s="19">
        <f t="shared" si="2"/>
        <v>0.1227525453101307</v>
      </c>
      <c r="X39" s="19">
        <f t="shared" si="3"/>
        <v>7.7083172743390119E-2</v>
      </c>
      <c r="Z39" s="9" t="s">
        <v>24</v>
      </c>
      <c r="AA39" s="11">
        <f>SUM(AA35:AA38)</f>
        <v>12097</v>
      </c>
      <c r="AB39" s="11">
        <f>SUM(AB35:AB38)</f>
        <v>13849</v>
      </c>
      <c r="AC39" s="11">
        <f>SUM(AC35:AC38)</f>
        <v>25946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69</v>
      </c>
      <c r="D4" s="10">
        <v>136</v>
      </c>
      <c r="E4" s="3"/>
      <c r="F4" s="7">
        <v>30</v>
      </c>
      <c r="G4" s="10">
        <v>104</v>
      </c>
      <c r="H4" s="10">
        <v>99</v>
      </c>
      <c r="I4" s="10">
        <v>203</v>
      </c>
      <c r="J4" s="3"/>
      <c r="K4" s="7">
        <v>60</v>
      </c>
      <c r="L4" s="10">
        <v>284</v>
      </c>
      <c r="M4" s="10">
        <v>262</v>
      </c>
      <c r="N4" s="10">
        <v>546</v>
      </c>
      <c r="O4" s="3"/>
      <c r="P4" s="7">
        <v>90</v>
      </c>
      <c r="Q4" s="10">
        <v>41</v>
      </c>
      <c r="R4" s="10">
        <v>87</v>
      </c>
      <c r="S4" s="10">
        <v>128</v>
      </c>
      <c r="U4" s="4" t="s">
        <v>4</v>
      </c>
      <c r="V4" s="15">
        <f>SUM(B9,B15,B21)</f>
        <v>1244</v>
      </c>
      <c r="W4" s="15">
        <f>SUM(C9,C15,C21)</f>
        <v>1198</v>
      </c>
      <c r="X4" s="15">
        <f>SUM(V4:W4)</f>
        <v>2442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78</v>
      </c>
      <c r="C5" s="10">
        <v>84</v>
      </c>
      <c r="D5" s="10">
        <v>162</v>
      </c>
      <c r="E5" s="3"/>
      <c r="F5" s="7">
        <v>31</v>
      </c>
      <c r="G5" s="10">
        <v>124</v>
      </c>
      <c r="H5" s="10">
        <v>103</v>
      </c>
      <c r="I5" s="10">
        <v>227</v>
      </c>
      <c r="J5" s="3"/>
      <c r="K5" s="7">
        <v>61</v>
      </c>
      <c r="L5" s="10">
        <v>272</v>
      </c>
      <c r="M5" s="10">
        <v>244</v>
      </c>
      <c r="N5" s="10">
        <v>516</v>
      </c>
      <c r="O5" s="3"/>
      <c r="P5" s="7">
        <v>91</v>
      </c>
      <c r="Q5" s="10">
        <v>32</v>
      </c>
      <c r="R5" s="10">
        <v>87</v>
      </c>
      <c r="S5" s="10">
        <v>119</v>
      </c>
      <c r="U5" s="4" t="s">
        <v>5</v>
      </c>
      <c r="V5" s="15">
        <f>SUM(B27,B33,B39,G9,G15,G21,G27,G33,G39,L9)</f>
        <v>6808</v>
      </c>
      <c r="W5" s="15">
        <f>SUM(C27,C33,C39,H9,H15,H21,H27,H33,H39,M9)</f>
        <v>6476</v>
      </c>
      <c r="X5" s="15">
        <f>SUM(V5:W5)</f>
        <v>13284</v>
      </c>
      <c r="Y5" s="2"/>
      <c r="Z5" s="4" t="s">
        <v>25</v>
      </c>
      <c r="AA5" s="10">
        <v>732</v>
      </c>
      <c r="AB5" s="10">
        <v>670</v>
      </c>
      <c r="AC5" s="10">
        <f>SUM(AA5:AB5)</f>
        <v>1402</v>
      </c>
    </row>
    <row r="6" spans="1:29" ht="15" customHeight="1" x14ac:dyDescent="0.15">
      <c r="A6" s="7">
        <v>2</v>
      </c>
      <c r="B6" s="10">
        <v>85</v>
      </c>
      <c r="C6" s="10">
        <v>69</v>
      </c>
      <c r="D6" s="10">
        <v>154</v>
      </c>
      <c r="E6" s="3"/>
      <c r="F6" s="7">
        <v>32</v>
      </c>
      <c r="G6" s="10">
        <v>113</v>
      </c>
      <c r="H6" s="10">
        <v>90</v>
      </c>
      <c r="I6" s="10">
        <v>203</v>
      </c>
      <c r="J6" s="3"/>
      <c r="K6" s="7">
        <v>62</v>
      </c>
      <c r="L6" s="10">
        <v>222</v>
      </c>
      <c r="M6" s="10">
        <v>207</v>
      </c>
      <c r="N6" s="10">
        <v>429</v>
      </c>
      <c r="O6" s="3"/>
      <c r="P6" s="7">
        <v>92</v>
      </c>
      <c r="Q6" s="10">
        <v>23</v>
      </c>
      <c r="R6" s="10">
        <v>68</v>
      </c>
      <c r="S6" s="10">
        <v>91</v>
      </c>
      <c r="U6" s="8" t="s">
        <v>6</v>
      </c>
      <c r="V6" s="15">
        <f>SUM(L15,L21)</f>
        <v>1764</v>
      </c>
      <c r="W6" s="15">
        <f>SUM(M15,M21)</f>
        <v>2331</v>
      </c>
      <c r="X6" s="15">
        <f>SUM(V6:W6)</f>
        <v>4095</v>
      </c>
      <c r="Z6" s="26" t="s">
        <v>26</v>
      </c>
      <c r="AA6" s="10">
        <v>3931</v>
      </c>
      <c r="AB6" s="10">
        <v>3827</v>
      </c>
      <c r="AC6" s="10">
        <f>SUM(AA6:AB6)</f>
        <v>7758</v>
      </c>
    </row>
    <row r="7" spans="1:29" ht="15" customHeight="1" x14ac:dyDescent="0.15">
      <c r="A7" s="7">
        <v>3</v>
      </c>
      <c r="B7" s="10">
        <v>79</v>
      </c>
      <c r="C7" s="10">
        <v>77</v>
      </c>
      <c r="D7" s="10">
        <v>156</v>
      </c>
      <c r="E7" s="3"/>
      <c r="F7" s="7">
        <v>33</v>
      </c>
      <c r="G7" s="10">
        <v>120</v>
      </c>
      <c r="H7" s="10">
        <v>95</v>
      </c>
      <c r="I7" s="10">
        <v>215</v>
      </c>
      <c r="J7" s="3"/>
      <c r="K7" s="7">
        <v>63</v>
      </c>
      <c r="L7" s="10">
        <v>89</v>
      </c>
      <c r="M7" s="10">
        <v>100</v>
      </c>
      <c r="N7" s="10">
        <v>189</v>
      </c>
      <c r="O7" s="3"/>
      <c r="P7" s="7">
        <v>93</v>
      </c>
      <c r="Q7" s="10">
        <v>18</v>
      </c>
      <c r="R7" s="10">
        <v>59</v>
      </c>
      <c r="S7" s="10">
        <v>77</v>
      </c>
      <c r="U7" s="4" t="s">
        <v>7</v>
      </c>
      <c r="V7" s="15">
        <f>SUM(L27,L33,L39,Q9,Q15,Q21,Q27,Q33,Q39)</f>
        <v>2263</v>
      </c>
      <c r="W7" s="15">
        <f>SUM(M27,M33,M39,R9,R15,R21,R27,R33,R39)</f>
        <v>3829</v>
      </c>
      <c r="X7" s="15">
        <f>SUM(V7:W7)</f>
        <v>6092</v>
      </c>
      <c r="Z7" s="4" t="s">
        <v>32</v>
      </c>
      <c r="AA7" s="10">
        <v>1106</v>
      </c>
      <c r="AB7" s="10">
        <v>1491</v>
      </c>
      <c r="AC7" s="10">
        <f>SUM(AA7:AB7)</f>
        <v>2597</v>
      </c>
    </row>
    <row r="8" spans="1:29" ht="15" customHeight="1" x14ac:dyDescent="0.15">
      <c r="A8" s="7">
        <v>4</v>
      </c>
      <c r="B8" s="10">
        <v>74</v>
      </c>
      <c r="C8" s="10">
        <v>57</v>
      </c>
      <c r="D8" s="10">
        <v>131</v>
      </c>
      <c r="E8" s="3"/>
      <c r="F8" s="7">
        <v>34</v>
      </c>
      <c r="G8" s="10">
        <v>110</v>
      </c>
      <c r="H8" s="10">
        <v>93</v>
      </c>
      <c r="I8" s="10">
        <v>203</v>
      </c>
      <c r="J8" s="3"/>
      <c r="K8" s="7">
        <v>64</v>
      </c>
      <c r="L8" s="10">
        <v>131</v>
      </c>
      <c r="M8" s="10">
        <v>167</v>
      </c>
      <c r="N8" s="10">
        <v>298</v>
      </c>
      <c r="O8" s="3"/>
      <c r="P8" s="7">
        <v>94</v>
      </c>
      <c r="Q8" s="10">
        <v>8</v>
      </c>
      <c r="R8" s="10">
        <v>57</v>
      </c>
      <c r="S8" s="10">
        <v>65</v>
      </c>
      <c r="U8" s="17" t="s">
        <v>3</v>
      </c>
      <c r="V8" s="12">
        <f>SUM(V4:V7)</f>
        <v>12079</v>
      </c>
      <c r="W8" s="12">
        <f>SUM(W4:W7)</f>
        <v>13834</v>
      </c>
      <c r="X8" s="12">
        <f>SUM(X4:X7)</f>
        <v>25913</v>
      </c>
      <c r="Z8" s="4" t="s">
        <v>7</v>
      </c>
      <c r="AA8" s="10">
        <v>1342</v>
      </c>
      <c r="AB8" s="10">
        <v>2324</v>
      </c>
      <c r="AC8" s="10">
        <f>SUM(AA8:AB8)</f>
        <v>3666</v>
      </c>
    </row>
    <row r="9" spans="1:29" ht="15" customHeight="1" x14ac:dyDescent="0.15">
      <c r="A9" s="7"/>
      <c r="B9" s="11">
        <v>383</v>
      </c>
      <c r="C9" s="11">
        <v>356</v>
      </c>
      <c r="D9" s="11">
        <v>739</v>
      </c>
      <c r="E9" s="3"/>
      <c r="F9" s="7"/>
      <c r="G9" s="11">
        <v>571</v>
      </c>
      <c r="H9" s="11">
        <v>480</v>
      </c>
      <c r="I9" s="11">
        <v>1051</v>
      </c>
      <c r="J9" s="3"/>
      <c r="K9" s="7"/>
      <c r="L9" s="12">
        <v>998</v>
      </c>
      <c r="M9" s="12">
        <v>980</v>
      </c>
      <c r="N9" s="12">
        <v>1978</v>
      </c>
      <c r="O9" s="3"/>
      <c r="P9" s="7"/>
      <c r="Q9" s="11">
        <v>122</v>
      </c>
      <c r="R9" s="11">
        <v>358</v>
      </c>
      <c r="S9" s="11">
        <v>480</v>
      </c>
      <c r="U9" s="4" t="s">
        <v>8</v>
      </c>
      <c r="V9" s="15">
        <f>SUM(G21,G27,G33,G39,L9)</f>
        <v>4126</v>
      </c>
      <c r="W9" s="15">
        <f>SUM(H21,H27,H33,H39,M9)</f>
        <v>4054</v>
      </c>
      <c r="X9" s="18">
        <f t="shared" ref="X9:X20" si="0">SUM(V9:W9)</f>
        <v>8180</v>
      </c>
      <c r="Z9" s="9" t="s">
        <v>24</v>
      </c>
      <c r="AA9" s="11">
        <f>SUM(AA5:AA8)</f>
        <v>7111</v>
      </c>
      <c r="AB9" s="11">
        <f>SUM(AB5:AB8)</f>
        <v>8312</v>
      </c>
      <c r="AC9" s="11">
        <f>SUM(AC5:AC8)</f>
        <v>15423</v>
      </c>
    </row>
    <row r="10" spans="1:29" ht="15" customHeight="1" x14ac:dyDescent="0.15">
      <c r="A10" s="7">
        <v>5</v>
      </c>
      <c r="B10" s="10">
        <v>78</v>
      </c>
      <c r="C10" s="10">
        <v>70</v>
      </c>
      <c r="D10" s="10">
        <v>148</v>
      </c>
      <c r="E10" s="3"/>
      <c r="F10" s="7">
        <v>35</v>
      </c>
      <c r="G10" s="10">
        <v>104</v>
      </c>
      <c r="H10" s="10">
        <v>118</v>
      </c>
      <c r="I10" s="10">
        <v>222</v>
      </c>
      <c r="J10" s="3"/>
      <c r="K10" s="7">
        <v>65</v>
      </c>
      <c r="L10" s="10">
        <v>155</v>
      </c>
      <c r="M10" s="10">
        <v>221</v>
      </c>
      <c r="N10" s="10">
        <v>376</v>
      </c>
      <c r="O10" s="3"/>
      <c r="P10" s="7">
        <v>95</v>
      </c>
      <c r="Q10" s="10">
        <v>17</v>
      </c>
      <c r="R10" s="10">
        <v>40</v>
      </c>
      <c r="S10" s="10">
        <v>57</v>
      </c>
      <c r="U10" s="4" t="s">
        <v>9</v>
      </c>
      <c r="V10" s="15">
        <f>SUM(G21,G27,G33,G39,L9,L15,L21,L27,L33,L39,Q9,Q15,Q21,Q27,Q33,Q39)</f>
        <v>8153</v>
      </c>
      <c r="W10" s="15">
        <f>SUM(H21,H27,H33,H39,M9,M15,M21,M27,M33,M39,R9,R15,R21,R27,R33,R39)</f>
        <v>10214</v>
      </c>
      <c r="X10" s="18">
        <f t="shared" si="0"/>
        <v>18367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81</v>
      </c>
      <c r="D11" s="10">
        <v>149</v>
      </c>
      <c r="E11" s="3"/>
      <c r="F11" s="7">
        <v>36</v>
      </c>
      <c r="G11" s="10">
        <v>98</v>
      </c>
      <c r="H11" s="10">
        <v>79</v>
      </c>
      <c r="I11" s="10">
        <v>177</v>
      </c>
      <c r="J11" s="3"/>
      <c r="K11" s="7">
        <v>66</v>
      </c>
      <c r="L11" s="10">
        <v>167</v>
      </c>
      <c r="M11" s="10">
        <v>186</v>
      </c>
      <c r="N11" s="10">
        <v>353</v>
      </c>
      <c r="O11" s="3"/>
      <c r="P11" s="7">
        <v>96</v>
      </c>
      <c r="Q11" s="10">
        <v>6</v>
      </c>
      <c r="R11" s="10">
        <v>32</v>
      </c>
      <c r="S11" s="10">
        <v>38</v>
      </c>
      <c r="U11" s="4" t="s">
        <v>10</v>
      </c>
      <c r="V11" s="15">
        <f>SUM(,G33,G39,L9,L15,L21,L27,L33,L39,Q9,Q15,Q21,Q27,Q33,Q39)</f>
        <v>7057</v>
      </c>
      <c r="W11" s="15">
        <f>SUM(,H33,H39,M9,M15,M21,M27,M33,M39,R9,R15,R21,R27,R33,R39)</f>
        <v>9022</v>
      </c>
      <c r="X11" s="18">
        <f t="shared" si="0"/>
        <v>16079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81</v>
      </c>
      <c r="D12" s="10">
        <v>147</v>
      </c>
      <c r="E12" s="3"/>
      <c r="F12" s="7">
        <v>37</v>
      </c>
      <c r="G12" s="10">
        <v>107</v>
      </c>
      <c r="H12" s="10">
        <v>107</v>
      </c>
      <c r="I12" s="10">
        <v>214</v>
      </c>
      <c r="J12" s="3"/>
      <c r="K12" s="7">
        <v>67</v>
      </c>
      <c r="L12" s="10">
        <v>170</v>
      </c>
      <c r="M12" s="10">
        <v>235</v>
      </c>
      <c r="N12" s="10">
        <v>405</v>
      </c>
      <c r="O12" s="3"/>
      <c r="P12" s="7">
        <v>97</v>
      </c>
      <c r="Q12" s="10">
        <v>0</v>
      </c>
      <c r="R12" s="10">
        <v>18</v>
      </c>
      <c r="S12" s="10">
        <v>18</v>
      </c>
      <c r="U12" s="4" t="s">
        <v>11</v>
      </c>
      <c r="V12" s="15">
        <f>SUM(L9,L15,L21,L27,L33,L39,Q9,Q15,Q21,Q27,Q33,Q39)</f>
        <v>5025</v>
      </c>
      <c r="W12" s="15">
        <f>SUM(M9,M15,M21,M27,M33,M39,R9,R15,R21,R27,R33,R39)</f>
        <v>7140</v>
      </c>
      <c r="X12" s="18">
        <f t="shared" si="0"/>
        <v>12165</v>
      </c>
      <c r="Z12" s="4" t="s">
        <v>25</v>
      </c>
      <c r="AA12" s="10">
        <v>150</v>
      </c>
      <c r="AB12" s="10">
        <v>183</v>
      </c>
      <c r="AC12" s="10">
        <f>SUM(AA12:AB12)</f>
        <v>333</v>
      </c>
    </row>
    <row r="13" spans="1:29" ht="15" customHeight="1" x14ac:dyDescent="0.15">
      <c r="A13" s="7">
        <v>8</v>
      </c>
      <c r="B13" s="10">
        <v>84</v>
      </c>
      <c r="C13" s="10">
        <v>88</v>
      </c>
      <c r="D13" s="10">
        <v>172</v>
      </c>
      <c r="E13" s="3"/>
      <c r="F13" s="7">
        <v>38</v>
      </c>
      <c r="G13" s="10">
        <v>96</v>
      </c>
      <c r="H13" s="10">
        <v>86</v>
      </c>
      <c r="I13" s="10">
        <v>182</v>
      </c>
      <c r="J13" s="3"/>
      <c r="K13" s="7">
        <v>68</v>
      </c>
      <c r="L13" s="10">
        <v>170</v>
      </c>
      <c r="M13" s="10">
        <v>233</v>
      </c>
      <c r="N13" s="10">
        <v>403</v>
      </c>
      <c r="O13" s="3"/>
      <c r="P13" s="7">
        <v>98</v>
      </c>
      <c r="Q13" s="10">
        <v>5</v>
      </c>
      <c r="R13" s="10">
        <v>12</v>
      </c>
      <c r="S13" s="10">
        <v>17</v>
      </c>
      <c r="U13" s="9" t="s">
        <v>12</v>
      </c>
      <c r="V13" s="12">
        <f>SUM(L15,L21,L27,L33,L39,Q9,Q15,Q21,Q27,Q33,Q39)</f>
        <v>4027</v>
      </c>
      <c r="W13" s="12">
        <f>SUM(M15,M21,M27,M33,M39,R9,R15,R21,R27,R33,R39)</f>
        <v>6160</v>
      </c>
      <c r="X13" s="12">
        <f t="shared" si="0"/>
        <v>10187</v>
      </c>
      <c r="Z13" s="26" t="s">
        <v>26</v>
      </c>
      <c r="AA13" s="10">
        <v>885</v>
      </c>
      <c r="AB13" s="10">
        <v>867</v>
      </c>
      <c r="AC13" s="10">
        <f>SUM(AA13:AB13)</f>
        <v>1752</v>
      </c>
    </row>
    <row r="14" spans="1:29" ht="15" customHeight="1" x14ac:dyDescent="0.15">
      <c r="A14" s="7">
        <v>9</v>
      </c>
      <c r="B14" s="10">
        <v>98</v>
      </c>
      <c r="C14" s="10">
        <v>93</v>
      </c>
      <c r="D14" s="10">
        <v>191</v>
      </c>
      <c r="E14" s="3"/>
      <c r="F14" s="7">
        <v>39</v>
      </c>
      <c r="G14" s="10">
        <v>99</v>
      </c>
      <c r="H14" s="10">
        <v>80</v>
      </c>
      <c r="I14" s="10">
        <v>179</v>
      </c>
      <c r="J14" s="3"/>
      <c r="K14" s="7">
        <v>69</v>
      </c>
      <c r="L14" s="10">
        <v>163</v>
      </c>
      <c r="M14" s="10">
        <v>220</v>
      </c>
      <c r="N14" s="10">
        <v>383</v>
      </c>
      <c r="O14" s="3"/>
      <c r="P14" s="7">
        <v>99</v>
      </c>
      <c r="Q14" s="10">
        <v>4</v>
      </c>
      <c r="R14" s="10">
        <v>10</v>
      </c>
      <c r="S14" s="10">
        <v>14</v>
      </c>
      <c r="U14" s="4" t="s">
        <v>13</v>
      </c>
      <c r="V14" s="15">
        <f>SUM(L21,L27,L33,L39,Q9,Q15,Q21,Q27,Q33,Q39)</f>
        <v>3202</v>
      </c>
      <c r="W14" s="15">
        <f>SUM(M21,M27,M33,M39,R9,R15,R21,R27,R33,R39)</f>
        <v>5065</v>
      </c>
      <c r="X14" s="18">
        <f t="shared" si="0"/>
        <v>8267</v>
      </c>
      <c r="Z14" s="4" t="s">
        <v>31</v>
      </c>
      <c r="AA14" s="10">
        <v>226</v>
      </c>
      <c r="AB14" s="10">
        <v>285</v>
      </c>
      <c r="AC14" s="10">
        <f>SUM(AA14:AB14)</f>
        <v>511</v>
      </c>
    </row>
    <row r="15" spans="1:29" ht="15" customHeight="1" x14ac:dyDescent="0.15">
      <c r="A15" s="7"/>
      <c r="B15" s="11">
        <v>394</v>
      </c>
      <c r="C15" s="11">
        <v>413</v>
      </c>
      <c r="D15" s="11">
        <v>807</v>
      </c>
      <c r="E15" s="3"/>
      <c r="F15" s="7"/>
      <c r="G15" s="11">
        <v>504</v>
      </c>
      <c r="H15" s="11">
        <v>470</v>
      </c>
      <c r="I15" s="11">
        <v>974</v>
      </c>
      <c r="J15" s="3"/>
      <c r="K15" s="7"/>
      <c r="L15" s="11">
        <v>825</v>
      </c>
      <c r="M15" s="11">
        <v>1095</v>
      </c>
      <c r="N15" s="11">
        <v>1920</v>
      </c>
      <c r="O15" s="3"/>
      <c r="P15" s="7"/>
      <c r="Q15" s="11">
        <v>32</v>
      </c>
      <c r="R15" s="11">
        <v>112</v>
      </c>
      <c r="S15" s="11">
        <v>144</v>
      </c>
      <c r="U15" s="4" t="s">
        <v>14</v>
      </c>
      <c r="V15" s="15">
        <f>SUM(L27,L33,L39,Q9,Q15,Q21,Q27,Q33,Q39)</f>
        <v>2263</v>
      </c>
      <c r="W15" s="15">
        <f>SUM(M27,M33,M39,R9,R15,R21,R27,R33,R39)</f>
        <v>3829</v>
      </c>
      <c r="X15" s="18">
        <f t="shared" si="0"/>
        <v>6092</v>
      </c>
      <c r="Z15" s="4" t="s">
        <v>7</v>
      </c>
      <c r="AA15" s="10">
        <v>270</v>
      </c>
      <c r="AB15" s="10">
        <v>432</v>
      </c>
      <c r="AC15" s="10">
        <f>SUM(AA15:AB15)</f>
        <v>702</v>
      </c>
    </row>
    <row r="16" spans="1:29" ht="15" customHeight="1" x14ac:dyDescent="0.15">
      <c r="A16" s="7">
        <v>10</v>
      </c>
      <c r="B16" s="10">
        <v>77</v>
      </c>
      <c r="C16" s="10">
        <v>73</v>
      </c>
      <c r="D16" s="10">
        <v>150</v>
      </c>
      <c r="E16" s="3"/>
      <c r="F16" s="7">
        <v>40</v>
      </c>
      <c r="G16" s="10">
        <v>97</v>
      </c>
      <c r="H16" s="10">
        <v>110</v>
      </c>
      <c r="I16" s="10">
        <v>207</v>
      </c>
      <c r="J16" s="3"/>
      <c r="K16" s="7">
        <v>70</v>
      </c>
      <c r="L16" s="10">
        <v>147</v>
      </c>
      <c r="M16" s="10">
        <v>215</v>
      </c>
      <c r="N16" s="10">
        <v>362</v>
      </c>
      <c r="O16" s="3"/>
      <c r="P16" s="7">
        <v>100</v>
      </c>
      <c r="Q16" s="10">
        <v>3</v>
      </c>
      <c r="R16" s="10">
        <v>9</v>
      </c>
      <c r="S16" s="10">
        <v>12</v>
      </c>
      <c r="U16" s="4" t="s">
        <v>15</v>
      </c>
      <c r="V16" s="15">
        <f>SUM(L33,L39,Q9,Q15,Q21,Q27,Q33,Q39)</f>
        <v>1241</v>
      </c>
      <c r="W16" s="15">
        <f>SUM(M33,M39,R9,R15,R21,R27,R33,R39)</f>
        <v>2433</v>
      </c>
      <c r="X16" s="18">
        <f t="shared" si="0"/>
        <v>3674</v>
      </c>
      <c r="Z16" s="9" t="s">
        <v>24</v>
      </c>
      <c r="AA16" s="11">
        <f>SUM(AA12:AA15)</f>
        <v>1531</v>
      </c>
      <c r="AB16" s="11">
        <f>SUM(AB12:AB15)</f>
        <v>1767</v>
      </c>
      <c r="AC16" s="11">
        <f>SUM(AC12:AC15)</f>
        <v>3298</v>
      </c>
    </row>
    <row r="17" spans="1:29" ht="15" customHeight="1" x14ac:dyDescent="0.15">
      <c r="A17" s="7">
        <v>11</v>
      </c>
      <c r="B17" s="10">
        <v>92</v>
      </c>
      <c r="C17" s="10">
        <v>89</v>
      </c>
      <c r="D17" s="10">
        <v>181</v>
      </c>
      <c r="E17" s="3"/>
      <c r="F17" s="7">
        <v>41</v>
      </c>
      <c r="G17" s="10">
        <v>87</v>
      </c>
      <c r="H17" s="10">
        <v>118</v>
      </c>
      <c r="I17" s="10">
        <v>205</v>
      </c>
      <c r="J17" s="3"/>
      <c r="K17" s="7">
        <v>71</v>
      </c>
      <c r="L17" s="10">
        <v>210</v>
      </c>
      <c r="M17" s="10">
        <v>233</v>
      </c>
      <c r="N17" s="10">
        <v>443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498</v>
      </c>
      <c r="W17" s="15">
        <f>SUM(M39,R9,R15,R21,R27,R33,R39)</f>
        <v>1243</v>
      </c>
      <c r="X17" s="18">
        <f t="shared" si="0"/>
        <v>1741</v>
      </c>
      <c r="Z17" s="6" t="s">
        <v>29</v>
      </c>
    </row>
    <row r="18" spans="1:29" ht="15" customHeight="1" x14ac:dyDescent="0.15">
      <c r="A18" s="7">
        <v>12</v>
      </c>
      <c r="B18" s="10">
        <v>89</v>
      </c>
      <c r="C18" s="10">
        <v>86</v>
      </c>
      <c r="D18" s="10">
        <v>175</v>
      </c>
      <c r="E18" s="3"/>
      <c r="F18" s="7">
        <v>42</v>
      </c>
      <c r="G18" s="10">
        <v>88</v>
      </c>
      <c r="H18" s="10">
        <v>109</v>
      </c>
      <c r="I18" s="10">
        <v>197</v>
      </c>
      <c r="J18" s="3"/>
      <c r="K18" s="7">
        <v>72</v>
      </c>
      <c r="L18" s="10">
        <v>197</v>
      </c>
      <c r="M18" s="10">
        <v>270</v>
      </c>
      <c r="N18" s="13">
        <v>467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157</v>
      </c>
      <c r="W18" s="15">
        <f>SUM(R9,R15,R21,R27,R33,R39)</f>
        <v>488</v>
      </c>
      <c r="X18" s="18">
        <f t="shared" si="0"/>
        <v>645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93</v>
      </c>
      <c r="C19" s="10">
        <v>84</v>
      </c>
      <c r="D19" s="10">
        <v>177</v>
      </c>
      <c r="E19" s="3"/>
      <c r="F19" s="7">
        <v>43</v>
      </c>
      <c r="G19" s="10">
        <v>92</v>
      </c>
      <c r="H19" s="10">
        <v>69</v>
      </c>
      <c r="I19" s="10">
        <v>161</v>
      </c>
      <c r="J19" s="3"/>
      <c r="K19" s="7">
        <v>73</v>
      </c>
      <c r="L19" s="10">
        <v>196</v>
      </c>
      <c r="M19" s="10">
        <v>254</v>
      </c>
      <c r="N19" s="10">
        <v>450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35</v>
      </c>
      <c r="W19" s="15">
        <f>SUM(R15,R21,R27,R33,R39)</f>
        <v>130</v>
      </c>
      <c r="X19" s="18">
        <f t="shared" si="0"/>
        <v>165</v>
      </c>
      <c r="Z19" s="4" t="s">
        <v>25</v>
      </c>
      <c r="AA19" s="10">
        <v>227</v>
      </c>
      <c r="AB19" s="10">
        <v>239</v>
      </c>
      <c r="AC19" s="10">
        <f>SUM(AA19:AB19)</f>
        <v>466</v>
      </c>
    </row>
    <row r="20" spans="1:29" ht="15" customHeight="1" x14ac:dyDescent="0.15">
      <c r="A20" s="7">
        <v>14</v>
      </c>
      <c r="B20" s="10">
        <v>116</v>
      </c>
      <c r="C20" s="10">
        <v>97</v>
      </c>
      <c r="D20" s="10">
        <v>213</v>
      </c>
      <c r="E20" s="3"/>
      <c r="F20" s="7">
        <v>44</v>
      </c>
      <c r="G20" s="10">
        <v>95</v>
      </c>
      <c r="H20" s="10">
        <v>118</v>
      </c>
      <c r="I20" s="10">
        <v>213</v>
      </c>
      <c r="J20" s="3"/>
      <c r="K20" s="7">
        <v>74</v>
      </c>
      <c r="L20" s="10">
        <v>189</v>
      </c>
      <c r="M20" s="10">
        <v>264</v>
      </c>
      <c r="N20" s="10">
        <v>453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3</v>
      </c>
      <c r="W20" s="15">
        <f>SUM(R21,R27,R33,R39)</f>
        <v>18</v>
      </c>
      <c r="X20" s="18">
        <f t="shared" si="0"/>
        <v>21</v>
      </c>
      <c r="Z20" s="26" t="s">
        <v>26</v>
      </c>
      <c r="AA20" s="10">
        <v>1276</v>
      </c>
      <c r="AB20" s="10">
        <v>1140</v>
      </c>
      <c r="AC20" s="10">
        <f>SUM(AA20:AB20)</f>
        <v>2416</v>
      </c>
    </row>
    <row r="21" spans="1:29" ht="15" customHeight="1" x14ac:dyDescent="0.15">
      <c r="A21" s="7"/>
      <c r="B21" s="11">
        <v>467</v>
      </c>
      <c r="C21" s="11">
        <v>429</v>
      </c>
      <c r="D21" s="11">
        <v>896</v>
      </c>
      <c r="E21" s="3"/>
      <c r="F21" s="7"/>
      <c r="G21" s="11">
        <v>459</v>
      </c>
      <c r="H21" s="11">
        <v>524</v>
      </c>
      <c r="I21" s="11">
        <v>983</v>
      </c>
      <c r="J21" s="3"/>
      <c r="K21" s="7"/>
      <c r="L21" s="12">
        <v>939</v>
      </c>
      <c r="M21" s="12">
        <v>1236</v>
      </c>
      <c r="N21" s="12">
        <v>2175</v>
      </c>
      <c r="O21" s="24"/>
      <c r="P21" s="7"/>
      <c r="Q21" s="11">
        <v>3</v>
      </c>
      <c r="R21" s="11">
        <v>16</v>
      </c>
      <c r="S21" s="11">
        <v>19</v>
      </c>
      <c r="Z21" s="4" t="s">
        <v>31</v>
      </c>
      <c r="AA21" s="10">
        <v>272</v>
      </c>
      <c r="AB21" s="10">
        <v>334</v>
      </c>
      <c r="AC21" s="10">
        <f>SUM(AA21:AB21)</f>
        <v>606</v>
      </c>
    </row>
    <row r="22" spans="1:29" ht="15" customHeight="1" x14ac:dyDescent="0.15">
      <c r="A22" s="7">
        <v>15</v>
      </c>
      <c r="B22" s="10">
        <v>151</v>
      </c>
      <c r="C22" s="10">
        <v>93</v>
      </c>
      <c r="D22" s="10">
        <v>244</v>
      </c>
      <c r="E22" s="3"/>
      <c r="F22" s="7">
        <v>45</v>
      </c>
      <c r="G22" s="10">
        <v>111</v>
      </c>
      <c r="H22" s="10">
        <v>120</v>
      </c>
      <c r="I22" s="10">
        <v>231</v>
      </c>
      <c r="J22" s="3"/>
      <c r="K22" s="7">
        <v>75</v>
      </c>
      <c r="L22" s="10">
        <v>196</v>
      </c>
      <c r="M22" s="10">
        <v>291</v>
      </c>
      <c r="N22" s="10">
        <v>487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397</v>
      </c>
      <c r="AB22" s="10">
        <v>660</v>
      </c>
      <c r="AC22" s="10">
        <f>SUM(AA22:AB22)</f>
        <v>1057</v>
      </c>
    </row>
    <row r="23" spans="1:29" ht="15" customHeight="1" x14ac:dyDescent="0.15">
      <c r="A23" s="7">
        <v>16</v>
      </c>
      <c r="B23" s="10">
        <v>104</v>
      </c>
      <c r="C23" s="10">
        <v>103</v>
      </c>
      <c r="D23" s="10">
        <v>207</v>
      </c>
      <c r="E23" s="3"/>
      <c r="F23" s="7">
        <v>46</v>
      </c>
      <c r="G23" s="10">
        <v>117</v>
      </c>
      <c r="H23" s="10">
        <v>120</v>
      </c>
      <c r="I23" s="10">
        <v>237</v>
      </c>
      <c r="J23" s="3"/>
      <c r="K23" s="7">
        <v>76</v>
      </c>
      <c r="L23" s="10">
        <v>226</v>
      </c>
      <c r="M23" s="10">
        <v>264</v>
      </c>
      <c r="N23" s="10">
        <v>490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10.29886580014902</v>
      </c>
      <c r="W23" s="19">
        <f>W4/$W$8*100</f>
        <v>8.65982362295793</v>
      </c>
      <c r="X23" s="19">
        <f>X4/$X$8*100</f>
        <v>9.4238413151699927</v>
      </c>
      <c r="Z23" s="9" t="s">
        <v>24</v>
      </c>
      <c r="AA23" s="11">
        <f>SUM(AA19:AA22)</f>
        <v>2172</v>
      </c>
      <c r="AB23" s="11">
        <f>SUM(AB19:AB22)</f>
        <v>2373</v>
      </c>
      <c r="AC23" s="11">
        <f>SUM(AC19:AC22)</f>
        <v>4545</v>
      </c>
    </row>
    <row r="24" spans="1:29" ht="15" customHeight="1" x14ac:dyDescent="0.15">
      <c r="A24" s="7">
        <v>17</v>
      </c>
      <c r="B24" s="10">
        <v>139</v>
      </c>
      <c r="C24" s="10">
        <v>108</v>
      </c>
      <c r="D24" s="10">
        <v>247</v>
      </c>
      <c r="E24" s="3"/>
      <c r="F24" s="7">
        <v>47</v>
      </c>
      <c r="G24" s="10">
        <v>122</v>
      </c>
      <c r="H24" s="10">
        <v>126</v>
      </c>
      <c r="I24" s="10">
        <v>248</v>
      </c>
      <c r="J24" s="3"/>
      <c r="K24" s="7">
        <v>77</v>
      </c>
      <c r="L24" s="10">
        <v>208</v>
      </c>
      <c r="M24" s="10">
        <v>288</v>
      </c>
      <c r="N24" s="10">
        <v>496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56.362281645831615</v>
      </c>
      <c r="W24" s="19">
        <f>W5/$W$8*100</f>
        <v>46.812201821598961</v>
      </c>
      <c r="X24" s="19">
        <f>X5/$X$8*100</f>
        <v>51.263844402423494</v>
      </c>
      <c r="Z24" s="6" t="s">
        <v>30</v>
      </c>
    </row>
    <row r="25" spans="1:29" ht="15" customHeight="1" x14ac:dyDescent="0.15">
      <c r="A25" s="7">
        <v>18</v>
      </c>
      <c r="B25" s="10">
        <v>113</v>
      </c>
      <c r="C25" s="10">
        <v>101</v>
      </c>
      <c r="D25" s="10">
        <v>214</v>
      </c>
      <c r="E25" s="3"/>
      <c r="F25" s="7">
        <v>48</v>
      </c>
      <c r="G25" s="10">
        <v>140</v>
      </c>
      <c r="H25" s="10">
        <v>154</v>
      </c>
      <c r="I25" s="10">
        <v>294</v>
      </c>
      <c r="J25" s="3"/>
      <c r="K25" s="7">
        <v>78</v>
      </c>
      <c r="L25" s="10">
        <v>202</v>
      </c>
      <c r="M25" s="10">
        <v>302</v>
      </c>
      <c r="N25" s="10">
        <v>504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14.603857935259542</v>
      </c>
      <c r="W25" s="19">
        <f>W6/$W$8*100</f>
        <v>16.849790371548359</v>
      </c>
      <c r="X25" s="19">
        <f>X6/$X$8*100</f>
        <v>15.802878863890712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104</v>
      </c>
      <c r="C26" s="10">
        <v>77</v>
      </c>
      <c r="D26" s="10">
        <v>181</v>
      </c>
      <c r="E26" s="3"/>
      <c r="F26" s="7">
        <v>49</v>
      </c>
      <c r="G26" s="10">
        <v>147</v>
      </c>
      <c r="H26" s="10">
        <v>148</v>
      </c>
      <c r="I26" s="10">
        <v>295</v>
      </c>
      <c r="J26" s="3"/>
      <c r="K26" s="7">
        <v>79</v>
      </c>
      <c r="L26" s="10">
        <v>190</v>
      </c>
      <c r="M26" s="10">
        <v>251</v>
      </c>
      <c r="N26" s="10">
        <v>441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18.734994618759831</v>
      </c>
      <c r="W26" s="19">
        <f>W7/$W$8*100</f>
        <v>27.67818418389475</v>
      </c>
      <c r="X26" s="19">
        <f>X7/$X$8*100</f>
        <v>23.509435418515803</v>
      </c>
      <c r="Z26" s="4" t="s">
        <v>25</v>
      </c>
      <c r="AA26" s="10">
        <v>135</v>
      </c>
      <c r="AB26" s="10">
        <v>106</v>
      </c>
      <c r="AC26" s="10">
        <f>SUM(AA26:AB26)</f>
        <v>241</v>
      </c>
    </row>
    <row r="27" spans="1:29" ht="15" customHeight="1" x14ac:dyDescent="0.15">
      <c r="A27" s="7"/>
      <c r="B27" s="11">
        <v>611</v>
      </c>
      <c r="C27" s="11">
        <v>482</v>
      </c>
      <c r="D27" s="11">
        <v>1093</v>
      </c>
      <c r="E27" s="3"/>
      <c r="F27" s="7"/>
      <c r="G27" s="11">
        <v>637</v>
      </c>
      <c r="H27" s="11">
        <v>668</v>
      </c>
      <c r="I27" s="11">
        <v>1305</v>
      </c>
      <c r="J27" s="3"/>
      <c r="K27" s="7"/>
      <c r="L27" s="11">
        <v>1022</v>
      </c>
      <c r="M27" s="11">
        <v>1396</v>
      </c>
      <c r="N27" s="11">
        <v>2418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716</v>
      </c>
      <c r="AB27" s="10">
        <v>642</v>
      </c>
      <c r="AC27" s="10">
        <f>SUM(AA27:AB27)</f>
        <v>1358</v>
      </c>
    </row>
    <row r="28" spans="1:29" ht="15" customHeight="1" x14ac:dyDescent="0.15">
      <c r="A28" s="7">
        <v>20</v>
      </c>
      <c r="B28" s="10">
        <v>98</v>
      </c>
      <c r="C28" s="10">
        <v>113</v>
      </c>
      <c r="D28" s="10">
        <v>211</v>
      </c>
      <c r="E28" s="3"/>
      <c r="F28" s="7">
        <v>50</v>
      </c>
      <c r="G28" s="10">
        <v>182</v>
      </c>
      <c r="H28" s="10">
        <v>172</v>
      </c>
      <c r="I28" s="10">
        <v>354</v>
      </c>
      <c r="J28" s="3"/>
      <c r="K28" s="7">
        <v>80</v>
      </c>
      <c r="L28" s="10">
        <v>186</v>
      </c>
      <c r="M28" s="10">
        <v>248</v>
      </c>
      <c r="N28" s="10">
        <v>434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34.158456825896181</v>
      </c>
      <c r="W28" s="19">
        <f t="shared" ref="W28:W39" si="2">W9/$W$8*100</f>
        <v>29.304611825936099</v>
      </c>
      <c r="X28" s="19">
        <f t="shared" ref="X28:X39" si="3">X9/$X$8*100</f>
        <v>31.567167059005129</v>
      </c>
      <c r="Z28" s="4" t="s">
        <v>32</v>
      </c>
      <c r="AA28" s="10">
        <v>160</v>
      </c>
      <c r="AB28" s="10">
        <v>221</v>
      </c>
      <c r="AC28" s="10">
        <f>SUM(AA28:AB28)</f>
        <v>381</v>
      </c>
    </row>
    <row r="29" spans="1:29" ht="15" customHeight="1" x14ac:dyDescent="0.15">
      <c r="A29" s="7">
        <v>21</v>
      </c>
      <c r="B29" s="10">
        <v>107</v>
      </c>
      <c r="C29" s="10">
        <v>104</v>
      </c>
      <c r="D29" s="10">
        <v>211</v>
      </c>
      <c r="E29" s="3"/>
      <c r="F29" s="7">
        <v>51</v>
      </c>
      <c r="G29" s="10">
        <v>150</v>
      </c>
      <c r="H29" s="10">
        <v>166</v>
      </c>
      <c r="I29" s="10">
        <v>316</v>
      </c>
      <c r="J29" s="3"/>
      <c r="K29" s="7">
        <v>81</v>
      </c>
      <c r="L29" s="10">
        <v>164</v>
      </c>
      <c r="M29" s="10">
        <v>240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67.497309379915563</v>
      </c>
      <c r="W29" s="19">
        <f t="shared" si="2"/>
        <v>73.832586381379201</v>
      </c>
      <c r="X29" s="19">
        <f t="shared" si="3"/>
        <v>70.879481341411648</v>
      </c>
      <c r="Z29" s="4" t="s">
        <v>7</v>
      </c>
      <c r="AA29" s="10">
        <v>254</v>
      </c>
      <c r="AB29" s="10">
        <v>413</v>
      </c>
      <c r="AC29" s="10">
        <f>SUM(AA29:AB29)</f>
        <v>667</v>
      </c>
    </row>
    <row r="30" spans="1:29" ht="15" customHeight="1" x14ac:dyDescent="0.15">
      <c r="A30" s="7">
        <v>22</v>
      </c>
      <c r="B30" s="10">
        <v>85</v>
      </c>
      <c r="C30" s="10">
        <v>101</v>
      </c>
      <c r="D30" s="10">
        <v>186</v>
      </c>
      <c r="E30" s="3"/>
      <c r="F30" s="7">
        <v>52</v>
      </c>
      <c r="G30" s="10">
        <v>176</v>
      </c>
      <c r="H30" s="10">
        <v>157</v>
      </c>
      <c r="I30" s="10">
        <v>333</v>
      </c>
      <c r="J30" s="3"/>
      <c r="K30" s="7">
        <v>82</v>
      </c>
      <c r="L30" s="10">
        <v>142</v>
      </c>
      <c r="M30" s="10">
        <v>221</v>
      </c>
      <c r="N30" s="10">
        <v>363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58.423710572067222</v>
      </c>
      <c r="W30" s="19">
        <f t="shared" si="2"/>
        <v>65.216134162209045</v>
      </c>
      <c r="X30" s="19">
        <f t="shared" si="3"/>
        <v>62.049936325396516</v>
      </c>
      <c r="Z30" s="9" t="s">
        <v>24</v>
      </c>
      <c r="AA30" s="11">
        <f>SUM(AA26:AA29)</f>
        <v>1265</v>
      </c>
      <c r="AB30" s="11">
        <f>SUM(AB26:AB29)</f>
        <v>1382</v>
      </c>
      <c r="AC30" s="11">
        <f>SUM(AC26:AC29)</f>
        <v>2647</v>
      </c>
    </row>
    <row r="31" spans="1:29" ht="15" customHeight="1" x14ac:dyDescent="0.15">
      <c r="A31" s="7">
        <v>23</v>
      </c>
      <c r="B31" s="10">
        <v>96</v>
      </c>
      <c r="C31" s="10">
        <v>104</v>
      </c>
      <c r="D31" s="10">
        <v>200</v>
      </c>
      <c r="E31" s="3"/>
      <c r="F31" s="7">
        <v>53</v>
      </c>
      <c r="G31" s="10">
        <v>188</v>
      </c>
      <c r="H31" s="10">
        <v>201</v>
      </c>
      <c r="I31" s="10">
        <v>389</v>
      </c>
      <c r="J31" s="3"/>
      <c r="K31" s="7">
        <v>83</v>
      </c>
      <c r="L31" s="10">
        <v>139</v>
      </c>
      <c r="M31" s="10">
        <v>260</v>
      </c>
      <c r="N31" s="10">
        <v>399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41.601125921019957</v>
      </c>
      <c r="W31" s="19">
        <f t="shared" si="2"/>
        <v>51.611970507445427</v>
      </c>
      <c r="X31" s="19">
        <f t="shared" si="3"/>
        <v>46.945548566356656</v>
      </c>
      <c r="Z31" s="6"/>
    </row>
    <row r="32" spans="1:29" ht="15" customHeight="1" x14ac:dyDescent="0.15">
      <c r="A32" s="7">
        <v>24</v>
      </c>
      <c r="B32" s="10">
        <v>124</v>
      </c>
      <c r="C32" s="10">
        <v>110</v>
      </c>
      <c r="D32" s="10">
        <v>234</v>
      </c>
      <c r="E32" s="3"/>
      <c r="F32" s="7">
        <v>54</v>
      </c>
      <c r="G32" s="10">
        <v>186</v>
      </c>
      <c r="H32" s="10">
        <v>184</v>
      </c>
      <c r="I32" s="10">
        <v>370</v>
      </c>
      <c r="J32" s="3"/>
      <c r="K32" s="7">
        <v>84</v>
      </c>
      <c r="L32" s="10">
        <v>112</v>
      </c>
      <c r="M32" s="10">
        <v>221</v>
      </c>
      <c r="N32" s="10">
        <v>333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33.338852554019368</v>
      </c>
      <c r="W32" s="20">
        <f t="shared" si="2"/>
        <v>44.527974555443109</v>
      </c>
      <c r="X32" s="20">
        <f t="shared" si="3"/>
        <v>39.312314282406511</v>
      </c>
      <c r="Z32" s="6"/>
      <c r="AA32" s="29"/>
      <c r="AB32" s="28"/>
      <c r="AC32" s="28"/>
    </row>
    <row r="33" spans="1:29" ht="15" customHeight="1" x14ac:dyDescent="0.15">
      <c r="A33" s="7"/>
      <c r="B33" s="11">
        <v>510</v>
      </c>
      <c r="C33" s="11">
        <v>532</v>
      </c>
      <c r="D33" s="11">
        <v>1042</v>
      </c>
      <c r="E33" s="3"/>
      <c r="F33" s="7"/>
      <c r="G33" s="11">
        <v>882</v>
      </c>
      <c r="H33" s="11">
        <v>880</v>
      </c>
      <c r="I33" s="11">
        <v>1762</v>
      </c>
      <c r="J33" s="3"/>
      <c r="K33" s="7"/>
      <c r="L33" s="11">
        <v>743</v>
      </c>
      <c r="M33" s="11">
        <v>1190</v>
      </c>
      <c r="N33" s="11">
        <v>1933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26.508816955045951</v>
      </c>
      <c r="W33" s="19">
        <f t="shared" si="2"/>
        <v>36.612693364175222</v>
      </c>
      <c r="X33" s="19">
        <f t="shared" si="3"/>
        <v>31.902905877358855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97</v>
      </c>
      <c r="D34" s="10">
        <v>198</v>
      </c>
      <c r="E34" s="3"/>
      <c r="F34" s="7">
        <v>55</v>
      </c>
      <c r="G34" s="10">
        <v>211</v>
      </c>
      <c r="H34" s="10">
        <v>160</v>
      </c>
      <c r="I34" s="10">
        <v>371</v>
      </c>
      <c r="J34" s="3"/>
      <c r="K34" s="7">
        <v>85</v>
      </c>
      <c r="L34" s="27">
        <v>84</v>
      </c>
      <c r="M34" s="10">
        <v>190</v>
      </c>
      <c r="N34" s="10">
        <v>274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18.734994618759831</v>
      </c>
      <c r="W34" s="19">
        <f t="shared" si="2"/>
        <v>27.67818418389475</v>
      </c>
      <c r="X34" s="19">
        <f t="shared" si="3"/>
        <v>23.509435418515803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82</v>
      </c>
      <c r="C35" s="10">
        <v>88</v>
      </c>
      <c r="D35" s="10">
        <v>170</v>
      </c>
      <c r="E35" s="3"/>
      <c r="F35" s="7">
        <v>56</v>
      </c>
      <c r="G35" s="10">
        <v>214</v>
      </c>
      <c r="H35" s="10">
        <v>211</v>
      </c>
      <c r="I35" s="10">
        <v>425</v>
      </c>
      <c r="J35" s="3"/>
      <c r="K35" s="7">
        <v>86</v>
      </c>
      <c r="L35" s="10">
        <v>76</v>
      </c>
      <c r="M35" s="10">
        <v>173</v>
      </c>
      <c r="N35" s="10">
        <v>249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10.274029307061843</v>
      </c>
      <c r="W35" s="19">
        <f t="shared" si="2"/>
        <v>17.587104235940437</v>
      </c>
      <c r="X35" s="19">
        <f t="shared" si="3"/>
        <v>14.178211708408906</v>
      </c>
      <c r="Z35" s="4" t="s">
        <v>25</v>
      </c>
      <c r="AA35" s="10">
        <f>SUM(AA5,AA12,AA19,AA26)</f>
        <v>1244</v>
      </c>
      <c r="AB35" s="10">
        <f t="shared" ref="AA35:AB38" si="4">SUM(AB5,AB12,AB19,AB26)</f>
        <v>1198</v>
      </c>
      <c r="AC35" s="10">
        <f>SUM(AA35:AB35)</f>
        <v>2442</v>
      </c>
    </row>
    <row r="36" spans="1:29" ht="15" customHeight="1" x14ac:dyDescent="0.15">
      <c r="A36" s="7">
        <v>27</v>
      </c>
      <c r="B36" s="10">
        <v>104</v>
      </c>
      <c r="C36" s="10">
        <v>93</v>
      </c>
      <c r="D36" s="10">
        <v>197</v>
      </c>
      <c r="E36" s="3"/>
      <c r="F36" s="7">
        <v>57</v>
      </c>
      <c r="G36" s="10">
        <v>211</v>
      </c>
      <c r="H36" s="10">
        <v>189</v>
      </c>
      <c r="I36" s="10">
        <v>400</v>
      </c>
      <c r="J36" s="3"/>
      <c r="K36" s="7">
        <v>87</v>
      </c>
      <c r="L36" s="10">
        <v>64</v>
      </c>
      <c r="M36" s="10">
        <v>157</v>
      </c>
      <c r="N36" s="10">
        <v>221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4.1228578524712312</v>
      </c>
      <c r="W36" s="19">
        <f t="shared" si="2"/>
        <v>8.9851091513661991</v>
      </c>
      <c r="X36" s="19">
        <f t="shared" si="3"/>
        <v>6.7186354339520706</v>
      </c>
      <c r="Z36" s="26" t="s">
        <v>26</v>
      </c>
      <c r="AA36" s="10">
        <f t="shared" si="4"/>
        <v>6808</v>
      </c>
      <c r="AB36" s="10">
        <f t="shared" si="4"/>
        <v>6476</v>
      </c>
      <c r="AC36" s="13">
        <f>SUM(AA36:AB36)</f>
        <v>13284</v>
      </c>
    </row>
    <row r="37" spans="1:29" ht="15" customHeight="1" x14ac:dyDescent="0.15">
      <c r="A37" s="7">
        <v>28</v>
      </c>
      <c r="B37" s="10">
        <v>94</v>
      </c>
      <c r="C37" s="10">
        <v>88</v>
      </c>
      <c r="D37" s="10">
        <v>182</v>
      </c>
      <c r="E37" s="3"/>
      <c r="F37" s="7">
        <v>58</v>
      </c>
      <c r="G37" s="10">
        <v>260</v>
      </c>
      <c r="H37" s="10">
        <v>197</v>
      </c>
      <c r="I37" s="10">
        <v>457</v>
      </c>
      <c r="J37" s="3"/>
      <c r="K37" s="7">
        <v>88</v>
      </c>
      <c r="L37" s="10">
        <v>68</v>
      </c>
      <c r="M37" s="10">
        <v>129</v>
      </c>
      <c r="N37" s="10">
        <v>197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1.2997764715622153</v>
      </c>
      <c r="W37" s="19">
        <f t="shared" si="2"/>
        <v>3.5275408414052336</v>
      </c>
      <c r="X37" s="19">
        <f t="shared" si="3"/>
        <v>2.4890981360706981</v>
      </c>
      <c r="Z37" s="4" t="s">
        <v>31</v>
      </c>
      <c r="AA37" s="10">
        <f t="shared" si="4"/>
        <v>1764</v>
      </c>
      <c r="AB37" s="10">
        <f t="shared" si="4"/>
        <v>2331</v>
      </c>
      <c r="AC37" s="13">
        <f>SUM(AA37:AB37)</f>
        <v>4095</v>
      </c>
    </row>
    <row r="38" spans="1:29" ht="15" customHeight="1" x14ac:dyDescent="0.15">
      <c r="A38" s="7">
        <v>29</v>
      </c>
      <c r="B38" s="10">
        <v>105</v>
      </c>
      <c r="C38" s="10">
        <v>92</v>
      </c>
      <c r="D38" s="10">
        <v>197</v>
      </c>
      <c r="E38" s="3"/>
      <c r="F38" s="7">
        <v>59</v>
      </c>
      <c r="G38" s="10">
        <v>254</v>
      </c>
      <c r="H38" s="10">
        <v>245</v>
      </c>
      <c r="I38" s="10">
        <v>499</v>
      </c>
      <c r="J38" s="3"/>
      <c r="K38" s="7">
        <v>89</v>
      </c>
      <c r="L38" s="10">
        <v>49</v>
      </c>
      <c r="M38" s="10">
        <v>106</v>
      </c>
      <c r="N38" s="10">
        <v>155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0.28975908601705441</v>
      </c>
      <c r="W38" s="19">
        <f t="shared" si="2"/>
        <v>0.93971374873500069</v>
      </c>
      <c r="X38" s="19">
        <f t="shared" si="3"/>
        <v>0.63674603480878322</v>
      </c>
      <c r="Z38" s="4" t="s">
        <v>7</v>
      </c>
      <c r="AA38" s="10">
        <f t="shared" si="4"/>
        <v>2263</v>
      </c>
      <c r="AB38" s="10">
        <f t="shared" si="4"/>
        <v>3829</v>
      </c>
      <c r="AC38" s="13">
        <f>SUM(AA38:AB38)</f>
        <v>6092</v>
      </c>
    </row>
    <row r="39" spans="1:29" ht="15" customHeight="1" x14ac:dyDescent="0.15">
      <c r="A39" s="7"/>
      <c r="B39" s="11">
        <v>486</v>
      </c>
      <c r="C39" s="11">
        <v>458</v>
      </c>
      <c r="D39" s="11">
        <v>944</v>
      </c>
      <c r="E39" s="3"/>
      <c r="F39" s="7"/>
      <c r="G39" s="11">
        <v>1150</v>
      </c>
      <c r="H39" s="11">
        <v>1002</v>
      </c>
      <c r="I39" s="11">
        <v>2152</v>
      </c>
      <c r="J39" s="3"/>
      <c r="K39" s="7"/>
      <c r="L39" s="11">
        <v>341</v>
      </c>
      <c r="M39" s="11">
        <v>755</v>
      </c>
      <c r="N39" s="11">
        <v>1096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2.483649308717609E-2</v>
      </c>
      <c r="W39" s="19">
        <f t="shared" si="2"/>
        <v>0.13011421136330778</v>
      </c>
      <c r="X39" s="19">
        <f t="shared" si="3"/>
        <v>8.1040404430208768E-2</v>
      </c>
      <c r="Z39" s="9" t="s">
        <v>24</v>
      </c>
      <c r="AA39" s="11">
        <f>SUM(AA35:AA38)</f>
        <v>12079</v>
      </c>
      <c r="AB39" s="11">
        <f>SUM(AB35:AB38)</f>
        <v>13834</v>
      </c>
      <c r="AC39" s="11">
        <f>SUM(AC35:AC38)</f>
        <v>25913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69</v>
      </c>
      <c r="D4" s="10">
        <v>136</v>
      </c>
      <c r="E4" s="3"/>
      <c r="F4" s="7">
        <v>30</v>
      </c>
      <c r="G4" s="10">
        <v>105</v>
      </c>
      <c r="H4" s="10">
        <v>98</v>
      </c>
      <c r="I4" s="10">
        <v>203</v>
      </c>
      <c r="J4" s="3"/>
      <c r="K4" s="7">
        <v>60</v>
      </c>
      <c r="L4" s="10">
        <v>277</v>
      </c>
      <c r="M4" s="10">
        <v>275</v>
      </c>
      <c r="N4" s="10">
        <v>552</v>
      </c>
      <c r="O4" s="3"/>
      <c r="P4" s="7">
        <v>90</v>
      </c>
      <c r="Q4" s="10">
        <v>40</v>
      </c>
      <c r="R4" s="10">
        <v>82</v>
      </c>
      <c r="S4" s="10">
        <v>122</v>
      </c>
      <c r="U4" s="4" t="s">
        <v>4</v>
      </c>
      <c r="V4" s="15">
        <f>SUM(B9,B15,B21)</f>
        <v>1240</v>
      </c>
      <c r="W4" s="15">
        <f>SUM(C9,C15,C21)</f>
        <v>1189</v>
      </c>
      <c r="X4" s="15">
        <f>SUM(V4:W4)</f>
        <v>2429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79</v>
      </c>
      <c r="C5" s="10">
        <v>80</v>
      </c>
      <c r="D5" s="10">
        <v>159</v>
      </c>
      <c r="E5" s="3"/>
      <c r="F5" s="7">
        <v>31</v>
      </c>
      <c r="G5" s="10">
        <v>126</v>
      </c>
      <c r="H5" s="10">
        <v>105</v>
      </c>
      <c r="I5" s="10">
        <v>231</v>
      </c>
      <c r="J5" s="3"/>
      <c r="K5" s="7">
        <v>61</v>
      </c>
      <c r="L5" s="10">
        <v>266</v>
      </c>
      <c r="M5" s="10">
        <v>244</v>
      </c>
      <c r="N5" s="10">
        <v>510</v>
      </c>
      <c r="O5" s="3"/>
      <c r="P5" s="7">
        <v>91</v>
      </c>
      <c r="Q5" s="10">
        <v>31</v>
      </c>
      <c r="R5" s="10">
        <v>93</v>
      </c>
      <c r="S5" s="10">
        <v>124</v>
      </c>
      <c r="U5" s="4" t="s">
        <v>5</v>
      </c>
      <c r="V5" s="15">
        <f>SUM(B27,B33,B39,G9,G15,G21,G27,G33,G39,L9)</f>
        <v>6813</v>
      </c>
      <c r="W5" s="15">
        <f>SUM(C27,C33,C39,H9,H15,H21,H27,H33,H39,M9)</f>
        <v>6468</v>
      </c>
      <c r="X5" s="15">
        <f>SUM(V5:W5)</f>
        <v>13281</v>
      </c>
      <c r="Y5" s="2"/>
      <c r="Z5" s="4" t="s">
        <v>25</v>
      </c>
      <c r="AA5" s="10">
        <v>728</v>
      </c>
      <c r="AB5" s="10">
        <v>665</v>
      </c>
      <c r="AC5" s="10">
        <f>SUM(AA5:AB5)</f>
        <v>1393</v>
      </c>
    </row>
    <row r="6" spans="1:29" ht="15" customHeight="1" x14ac:dyDescent="0.15">
      <c r="A6" s="7">
        <v>2</v>
      </c>
      <c r="B6" s="10">
        <v>80</v>
      </c>
      <c r="C6" s="10">
        <v>71</v>
      </c>
      <c r="D6" s="10">
        <v>151</v>
      </c>
      <c r="E6" s="3"/>
      <c r="F6" s="7">
        <v>32</v>
      </c>
      <c r="G6" s="10">
        <v>108</v>
      </c>
      <c r="H6" s="10">
        <v>88</v>
      </c>
      <c r="I6" s="10">
        <v>196</v>
      </c>
      <c r="J6" s="3"/>
      <c r="K6" s="7">
        <v>62</v>
      </c>
      <c r="L6" s="10">
        <v>238</v>
      </c>
      <c r="M6" s="10">
        <v>212</v>
      </c>
      <c r="N6" s="10">
        <v>450</v>
      </c>
      <c r="O6" s="3"/>
      <c r="P6" s="7">
        <v>92</v>
      </c>
      <c r="Q6" s="10">
        <v>24</v>
      </c>
      <c r="R6" s="10">
        <v>64</v>
      </c>
      <c r="S6" s="10">
        <v>88</v>
      </c>
      <c r="U6" s="8" t="s">
        <v>6</v>
      </c>
      <c r="V6" s="15">
        <f>SUM(L15,L21)</f>
        <v>1750</v>
      </c>
      <c r="W6" s="15">
        <f>SUM(M15,M21)</f>
        <v>2331</v>
      </c>
      <c r="X6" s="15">
        <f>SUM(V6:W6)</f>
        <v>4081</v>
      </c>
      <c r="Z6" s="26" t="s">
        <v>26</v>
      </c>
      <c r="AA6" s="10">
        <v>3934</v>
      </c>
      <c r="AB6" s="10">
        <v>3821</v>
      </c>
      <c r="AC6" s="10">
        <f>SUM(AA6:AB6)</f>
        <v>7755</v>
      </c>
    </row>
    <row r="7" spans="1:29" ht="15" customHeight="1" x14ac:dyDescent="0.15">
      <c r="A7" s="7">
        <v>3</v>
      </c>
      <c r="B7" s="10">
        <v>86</v>
      </c>
      <c r="C7" s="10">
        <v>79</v>
      </c>
      <c r="D7" s="10">
        <v>165</v>
      </c>
      <c r="E7" s="3"/>
      <c r="F7" s="7">
        <v>33</v>
      </c>
      <c r="G7" s="10">
        <v>117</v>
      </c>
      <c r="H7" s="10">
        <v>94</v>
      </c>
      <c r="I7" s="10">
        <v>211</v>
      </c>
      <c r="J7" s="3"/>
      <c r="K7" s="7">
        <v>63</v>
      </c>
      <c r="L7" s="10">
        <v>89</v>
      </c>
      <c r="M7" s="10">
        <v>107</v>
      </c>
      <c r="N7" s="10">
        <v>196</v>
      </c>
      <c r="O7" s="3"/>
      <c r="P7" s="7">
        <v>93</v>
      </c>
      <c r="Q7" s="10">
        <v>18</v>
      </c>
      <c r="R7" s="10">
        <v>62</v>
      </c>
      <c r="S7" s="10">
        <v>80</v>
      </c>
      <c r="U7" s="4" t="s">
        <v>7</v>
      </c>
      <c r="V7" s="15">
        <f>SUM(L27,L33,L39,Q9,Q15,Q21,Q27,Q33,Q39)</f>
        <v>2269</v>
      </c>
      <c r="W7" s="15">
        <f>SUM(M27,M33,M39,R9,R15,R21,R27,R33,R39)</f>
        <v>3831</v>
      </c>
      <c r="X7" s="15">
        <f>SUM(V7:W7)</f>
        <v>6100</v>
      </c>
      <c r="Z7" s="4" t="s">
        <v>32</v>
      </c>
      <c r="AA7" s="10">
        <v>1097</v>
      </c>
      <c r="AB7" s="10">
        <v>1485</v>
      </c>
      <c r="AC7" s="10">
        <f>SUM(AA7:AB7)</f>
        <v>2582</v>
      </c>
    </row>
    <row r="8" spans="1:29" ht="15" customHeight="1" x14ac:dyDescent="0.15">
      <c r="A8" s="7">
        <v>4</v>
      </c>
      <c r="B8" s="10">
        <v>73</v>
      </c>
      <c r="C8" s="10">
        <v>59</v>
      </c>
      <c r="D8" s="10">
        <v>132</v>
      </c>
      <c r="E8" s="3"/>
      <c r="F8" s="7">
        <v>34</v>
      </c>
      <c r="G8" s="10">
        <v>111</v>
      </c>
      <c r="H8" s="10">
        <v>95</v>
      </c>
      <c r="I8" s="10">
        <v>206</v>
      </c>
      <c r="J8" s="3"/>
      <c r="K8" s="7">
        <v>64</v>
      </c>
      <c r="L8" s="10">
        <v>140</v>
      </c>
      <c r="M8" s="10">
        <v>160</v>
      </c>
      <c r="N8" s="10">
        <v>300</v>
      </c>
      <c r="O8" s="3"/>
      <c r="P8" s="7">
        <v>94</v>
      </c>
      <c r="Q8" s="10">
        <v>9</v>
      </c>
      <c r="R8" s="10">
        <v>55</v>
      </c>
      <c r="S8" s="10">
        <v>64</v>
      </c>
      <c r="U8" s="17" t="s">
        <v>3</v>
      </c>
      <c r="V8" s="12">
        <f>SUM(V4:V7)</f>
        <v>12072</v>
      </c>
      <c r="W8" s="12">
        <f>SUM(W4:W7)</f>
        <v>13819</v>
      </c>
      <c r="X8" s="12">
        <f>SUM(X4:X7)</f>
        <v>25891</v>
      </c>
      <c r="Z8" s="4" t="s">
        <v>7</v>
      </c>
      <c r="AA8" s="10">
        <v>1347</v>
      </c>
      <c r="AB8" s="10">
        <v>2327</v>
      </c>
      <c r="AC8" s="10">
        <f>SUM(AA8:AB8)</f>
        <v>3674</v>
      </c>
    </row>
    <row r="9" spans="1:29" ht="15" customHeight="1" x14ac:dyDescent="0.15">
      <c r="A9" s="7"/>
      <c r="B9" s="11">
        <v>385</v>
      </c>
      <c r="C9" s="11">
        <v>358</v>
      </c>
      <c r="D9" s="11">
        <v>743</v>
      </c>
      <c r="E9" s="3"/>
      <c r="F9" s="7"/>
      <c r="G9" s="11">
        <v>567</v>
      </c>
      <c r="H9" s="11">
        <v>480</v>
      </c>
      <c r="I9" s="11">
        <v>1047</v>
      </c>
      <c r="J9" s="3"/>
      <c r="K9" s="7"/>
      <c r="L9" s="12">
        <v>1010</v>
      </c>
      <c r="M9" s="12">
        <v>998</v>
      </c>
      <c r="N9" s="12">
        <v>2008</v>
      </c>
      <c r="O9" s="3"/>
      <c r="P9" s="7"/>
      <c r="Q9" s="11">
        <v>122</v>
      </c>
      <c r="R9" s="11">
        <v>356</v>
      </c>
      <c r="S9" s="11">
        <v>478</v>
      </c>
      <c r="U9" s="4" t="s">
        <v>8</v>
      </c>
      <c r="V9" s="15">
        <f>SUM(G21,G27,G33,G39,L9)</f>
        <v>4134</v>
      </c>
      <c r="W9" s="15">
        <f>SUM(H21,H27,H33,H39,M9)</f>
        <v>4043</v>
      </c>
      <c r="X9" s="18">
        <f t="shared" ref="X9:X20" si="0">SUM(V9:W9)</f>
        <v>8177</v>
      </c>
      <c r="Z9" s="9" t="s">
        <v>24</v>
      </c>
      <c r="AA9" s="11">
        <f>SUM(AA5:AA8)</f>
        <v>7106</v>
      </c>
      <c r="AB9" s="11">
        <f>SUM(AB5:AB8)</f>
        <v>8298</v>
      </c>
      <c r="AC9" s="11">
        <f>SUM(AC5:AC8)</f>
        <v>15404</v>
      </c>
    </row>
    <row r="10" spans="1:29" ht="15" customHeight="1" x14ac:dyDescent="0.15">
      <c r="A10" s="7">
        <v>5</v>
      </c>
      <c r="B10" s="10">
        <v>77</v>
      </c>
      <c r="C10" s="10">
        <v>69</v>
      </c>
      <c r="D10" s="10">
        <v>146</v>
      </c>
      <c r="E10" s="3"/>
      <c r="F10" s="7">
        <v>35</v>
      </c>
      <c r="G10" s="10">
        <v>105</v>
      </c>
      <c r="H10" s="10">
        <v>119</v>
      </c>
      <c r="I10" s="10">
        <v>224</v>
      </c>
      <c r="J10" s="3"/>
      <c r="K10" s="7">
        <v>65</v>
      </c>
      <c r="L10" s="10">
        <v>146</v>
      </c>
      <c r="M10" s="10">
        <v>214</v>
      </c>
      <c r="N10" s="10">
        <v>360</v>
      </c>
      <c r="O10" s="3"/>
      <c r="P10" s="7">
        <v>95</v>
      </c>
      <c r="Q10" s="10">
        <v>16</v>
      </c>
      <c r="R10" s="10">
        <v>40</v>
      </c>
      <c r="S10" s="10">
        <v>56</v>
      </c>
      <c r="U10" s="4" t="s">
        <v>9</v>
      </c>
      <c r="V10" s="15">
        <f>SUM(G21,G27,G33,G39,L9,L15,L21,L27,L33,L39,Q9,Q15,Q21,Q27,Q33,Q39)</f>
        <v>8153</v>
      </c>
      <c r="W10" s="15">
        <f>SUM(H21,H27,H33,H39,M9,M15,M21,M27,M33,M39,R9,R15,R21,R27,R33,R39)</f>
        <v>10205</v>
      </c>
      <c r="X10" s="18">
        <f t="shared" si="0"/>
        <v>18358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77</v>
      </c>
      <c r="D11" s="10">
        <v>145</v>
      </c>
      <c r="E11" s="3"/>
      <c r="F11" s="7">
        <v>36</v>
      </c>
      <c r="G11" s="10">
        <v>99</v>
      </c>
      <c r="H11" s="10">
        <v>80</v>
      </c>
      <c r="I11" s="10">
        <v>179</v>
      </c>
      <c r="J11" s="3"/>
      <c r="K11" s="7">
        <v>66</v>
      </c>
      <c r="L11" s="10">
        <v>165</v>
      </c>
      <c r="M11" s="10">
        <v>201</v>
      </c>
      <c r="N11" s="10">
        <v>366</v>
      </c>
      <c r="O11" s="3"/>
      <c r="P11" s="7">
        <v>96</v>
      </c>
      <c r="Q11" s="10">
        <v>7</v>
      </c>
      <c r="R11" s="10">
        <v>32</v>
      </c>
      <c r="S11" s="10">
        <v>39</v>
      </c>
      <c r="U11" s="4" t="s">
        <v>10</v>
      </c>
      <c r="V11" s="15">
        <f>SUM(,G33,G39,L9,L15,L21,L27,L33,L39,Q9,Q15,Q21,Q27,Q33,Q39)</f>
        <v>7055</v>
      </c>
      <c r="W11" s="15">
        <f>SUM(,H33,H39,M9,M15,M21,M27,M33,M39,R9,R15,R21,R27,R33,R39)</f>
        <v>9020</v>
      </c>
      <c r="X11" s="18">
        <f t="shared" si="0"/>
        <v>16075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86</v>
      </c>
      <c r="D12" s="10">
        <v>155</v>
      </c>
      <c r="E12" s="3"/>
      <c r="F12" s="7">
        <v>37</v>
      </c>
      <c r="G12" s="10">
        <v>109</v>
      </c>
      <c r="H12" s="10">
        <v>108</v>
      </c>
      <c r="I12" s="10">
        <v>217</v>
      </c>
      <c r="J12" s="3"/>
      <c r="K12" s="7">
        <v>67</v>
      </c>
      <c r="L12" s="10">
        <v>171</v>
      </c>
      <c r="M12" s="10">
        <v>231</v>
      </c>
      <c r="N12" s="10">
        <v>402</v>
      </c>
      <c r="O12" s="3"/>
      <c r="P12" s="7">
        <v>97</v>
      </c>
      <c r="Q12" s="10">
        <v>0</v>
      </c>
      <c r="R12" s="10">
        <v>20</v>
      </c>
      <c r="S12" s="10">
        <v>20</v>
      </c>
      <c r="U12" s="4" t="s">
        <v>11</v>
      </c>
      <c r="V12" s="15">
        <f>SUM(L9,L15,L21,L27,L33,L39,Q9,Q15,Q21,Q27,Q33,Q39)</f>
        <v>5029</v>
      </c>
      <c r="W12" s="15">
        <f>SUM(M9,M15,M21,M27,M33,M39,R9,R15,R21,R27,R33,R39)</f>
        <v>7160</v>
      </c>
      <c r="X12" s="18">
        <f t="shared" si="0"/>
        <v>12189</v>
      </c>
      <c r="Z12" s="4" t="s">
        <v>25</v>
      </c>
      <c r="AA12" s="10">
        <v>148</v>
      </c>
      <c r="AB12" s="10">
        <v>179</v>
      </c>
      <c r="AC12" s="10">
        <f>SUM(AA12:AB12)</f>
        <v>327</v>
      </c>
    </row>
    <row r="13" spans="1:29" ht="15" customHeight="1" x14ac:dyDescent="0.15">
      <c r="A13" s="7">
        <v>8</v>
      </c>
      <c r="B13" s="10">
        <v>80</v>
      </c>
      <c r="C13" s="10">
        <v>87</v>
      </c>
      <c r="D13" s="10">
        <v>167</v>
      </c>
      <c r="E13" s="3"/>
      <c r="F13" s="7">
        <v>38</v>
      </c>
      <c r="G13" s="10">
        <v>93</v>
      </c>
      <c r="H13" s="10">
        <v>84</v>
      </c>
      <c r="I13" s="10">
        <v>177</v>
      </c>
      <c r="J13" s="3"/>
      <c r="K13" s="7">
        <v>68</v>
      </c>
      <c r="L13" s="10">
        <v>170</v>
      </c>
      <c r="M13" s="10">
        <v>230</v>
      </c>
      <c r="N13" s="10">
        <v>400</v>
      </c>
      <c r="O13" s="3"/>
      <c r="P13" s="7">
        <v>98</v>
      </c>
      <c r="Q13" s="10">
        <v>5</v>
      </c>
      <c r="R13" s="10">
        <v>10</v>
      </c>
      <c r="S13" s="10">
        <v>15</v>
      </c>
      <c r="U13" s="9" t="s">
        <v>12</v>
      </c>
      <c r="V13" s="12">
        <f>SUM(L15,L21,L27,L33,L39,Q9,Q15,Q21,Q27,Q33,Q39)</f>
        <v>4019</v>
      </c>
      <c r="W13" s="12">
        <f>SUM(M15,M21,M27,M33,M39,R9,R15,R21,R27,R33,R39)</f>
        <v>6162</v>
      </c>
      <c r="X13" s="12">
        <f t="shared" si="0"/>
        <v>10181</v>
      </c>
      <c r="Z13" s="26" t="s">
        <v>26</v>
      </c>
      <c r="AA13" s="10">
        <v>886</v>
      </c>
      <c r="AB13" s="10">
        <v>864</v>
      </c>
      <c r="AC13" s="10">
        <f>SUM(AA13:AB13)</f>
        <v>1750</v>
      </c>
    </row>
    <row r="14" spans="1:29" ht="15" customHeight="1" x14ac:dyDescent="0.15">
      <c r="A14" s="7">
        <v>9</v>
      </c>
      <c r="B14" s="10">
        <v>96</v>
      </c>
      <c r="C14" s="10">
        <v>96</v>
      </c>
      <c r="D14" s="10">
        <v>192</v>
      </c>
      <c r="E14" s="3"/>
      <c r="F14" s="7">
        <v>39</v>
      </c>
      <c r="G14" s="10">
        <v>99</v>
      </c>
      <c r="H14" s="10">
        <v>82</v>
      </c>
      <c r="I14" s="10">
        <v>181</v>
      </c>
      <c r="J14" s="3"/>
      <c r="K14" s="7">
        <v>69</v>
      </c>
      <c r="L14" s="10">
        <v>154</v>
      </c>
      <c r="M14" s="10">
        <v>217</v>
      </c>
      <c r="N14" s="10">
        <v>371</v>
      </c>
      <c r="O14" s="3"/>
      <c r="P14" s="7">
        <v>99</v>
      </c>
      <c r="Q14" s="10">
        <v>3</v>
      </c>
      <c r="R14" s="10">
        <v>12</v>
      </c>
      <c r="S14" s="10">
        <v>15</v>
      </c>
      <c r="U14" s="4" t="s">
        <v>13</v>
      </c>
      <c r="V14" s="15">
        <f>SUM(L21,L27,L33,L39,Q9,Q15,Q21,Q27,Q33,Q39)</f>
        <v>3213</v>
      </c>
      <c r="W14" s="15">
        <f>SUM(M21,M27,M33,M39,R9,R15,R21,R27,R33,R39)</f>
        <v>5069</v>
      </c>
      <c r="X14" s="18">
        <f t="shared" si="0"/>
        <v>8282</v>
      </c>
      <c r="Z14" s="4" t="s">
        <v>31</v>
      </c>
      <c r="AA14" s="10">
        <v>225</v>
      </c>
      <c r="AB14" s="10">
        <v>289</v>
      </c>
      <c r="AC14" s="10">
        <f>SUM(AA14:AB14)</f>
        <v>514</v>
      </c>
    </row>
    <row r="15" spans="1:29" ht="15" customHeight="1" x14ac:dyDescent="0.15">
      <c r="A15" s="7"/>
      <c r="B15" s="11">
        <v>390</v>
      </c>
      <c r="C15" s="11">
        <v>415</v>
      </c>
      <c r="D15" s="11">
        <v>805</v>
      </c>
      <c r="E15" s="3"/>
      <c r="F15" s="7"/>
      <c r="G15" s="11">
        <v>505</v>
      </c>
      <c r="H15" s="11">
        <v>473</v>
      </c>
      <c r="I15" s="11">
        <v>978</v>
      </c>
      <c r="J15" s="3"/>
      <c r="K15" s="7"/>
      <c r="L15" s="11">
        <v>806</v>
      </c>
      <c r="M15" s="11">
        <v>1093</v>
      </c>
      <c r="N15" s="11">
        <v>1899</v>
      </c>
      <c r="O15" s="3"/>
      <c r="P15" s="7"/>
      <c r="Q15" s="11">
        <v>31</v>
      </c>
      <c r="R15" s="11">
        <v>114</v>
      </c>
      <c r="S15" s="11">
        <v>145</v>
      </c>
      <c r="U15" s="4" t="s">
        <v>14</v>
      </c>
      <c r="V15" s="15">
        <f>SUM(L27,L33,L39,Q9,Q15,Q21,Q27,Q33,Q39)</f>
        <v>2269</v>
      </c>
      <c r="W15" s="15">
        <f>SUM(M27,M33,M39,R9,R15,R21,R27,R33,R39)</f>
        <v>3831</v>
      </c>
      <c r="X15" s="18">
        <f t="shared" si="0"/>
        <v>6100</v>
      </c>
      <c r="Z15" s="4" t="s">
        <v>7</v>
      </c>
      <c r="AA15" s="10">
        <v>269</v>
      </c>
      <c r="AB15" s="10">
        <v>431</v>
      </c>
      <c r="AC15" s="10">
        <f>SUM(AA15:AB15)</f>
        <v>700</v>
      </c>
    </row>
    <row r="16" spans="1:29" ht="15" customHeight="1" x14ac:dyDescent="0.15">
      <c r="A16" s="7">
        <v>10</v>
      </c>
      <c r="B16" s="10">
        <v>79</v>
      </c>
      <c r="C16" s="10">
        <v>74</v>
      </c>
      <c r="D16" s="10">
        <v>153</v>
      </c>
      <c r="E16" s="3"/>
      <c r="F16" s="7">
        <v>40</v>
      </c>
      <c r="G16" s="10">
        <v>100</v>
      </c>
      <c r="H16" s="10">
        <v>113</v>
      </c>
      <c r="I16" s="10">
        <v>213</v>
      </c>
      <c r="J16" s="3"/>
      <c r="K16" s="7">
        <v>70</v>
      </c>
      <c r="L16" s="10">
        <v>156</v>
      </c>
      <c r="M16" s="10">
        <v>223</v>
      </c>
      <c r="N16" s="10">
        <v>379</v>
      </c>
      <c r="O16" s="3"/>
      <c r="P16" s="7">
        <v>100</v>
      </c>
      <c r="Q16" s="10">
        <v>4</v>
      </c>
      <c r="R16" s="10">
        <v>9</v>
      </c>
      <c r="S16" s="10">
        <v>13</v>
      </c>
      <c r="U16" s="4" t="s">
        <v>15</v>
      </c>
      <c r="V16" s="15">
        <f>SUM(L33,L39,Q9,Q15,Q21,Q27,Q33,Q39)</f>
        <v>1248</v>
      </c>
      <c r="W16" s="15">
        <f>SUM(M33,M39,R9,R15,R21,R27,R33,R39)</f>
        <v>2438</v>
      </c>
      <c r="X16" s="18">
        <f t="shared" si="0"/>
        <v>3686</v>
      </c>
      <c r="Z16" s="9" t="s">
        <v>24</v>
      </c>
      <c r="AA16" s="11">
        <f>SUM(AA12:AA15)</f>
        <v>1528</v>
      </c>
      <c r="AB16" s="11">
        <f>SUM(AB12:AB15)</f>
        <v>1763</v>
      </c>
      <c r="AC16" s="11">
        <f>SUM(AC12:AC15)</f>
        <v>3291</v>
      </c>
    </row>
    <row r="17" spans="1:29" ht="15" customHeight="1" x14ac:dyDescent="0.15">
      <c r="A17" s="7">
        <v>11</v>
      </c>
      <c r="B17" s="10">
        <v>89</v>
      </c>
      <c r="C17" s="10">
        <v>85</v>
      </c>
      <c r="D17" s="10">
        <v>174</v>
      </c>
      <c r="E17" s="3"/>
      <c r="F17" s="7">
        <v>41</v>
      </c>
      <c r="G17" s="10">
        <v>88</v>
      </c>
      <c r="H17" s="10">
        <v>111</v>
      </c>
      <c r="I17" s="10">
        <v>199</v>
      </c>
      <c r="J17" s="3"/>
      <c r="K17" s="7">
        <v>71</v>
      </c>
      <c r="L17" s="10">
        <v>205</v>
      </c>
      <c r="M17" s="10">
        <v>224</v>
      </c>
      <c r="N17" s="10">
        <v>429</v>
      </c>
      <c r="O17" s="3"/>
      <c r="P17" s="7">
        <v>101</v>
      </c>
      <c r="Q17" s="10">
        <v>0</v>
      </c>
      <c r="R17" s="10">
        <v>3</v>
      </c>
      <c r="S17" s="10">
        <v>3</v>
      </c>
      <c r="U17" s="4" t="s">
        <v>16</v>
      </c>
      <c r="V17" s="15">
        <f>SUM(L39,Q9,Q15,Q21,Q27,Q33,Q39)</f>
        <v>504</v>
      </c>
      <c r="W17" s="15">
        <f>SUM(M39,R9,R15,R21,R27,R33,R39)</f>
        <v>1244</v>
      </c>
      <c r="X17" s="18">
        <f t="shared" si="0"/>
        <v>1748</v>
      </c>
      <c r="Z17" s="6" t="s">
        <v>29</v>
      </c>
    </row>
    <row r="18" spans="1:29" ht="15" customHeight="1" x14ac:dyDescent="0.15">
      <c r="A18" s="7">
        <v>12</v>
      </c>
      <c r="B18" s="10">
        <v>93</v>
      </c>
      <c r="C18" s="10">
        <v>85</v>
      </c>
      <c r="D18" s="10">
        <v>178</v>
      </c>
      <c r="E18" s="3"/>
      <c r="F18" s="7">
        <v>42</v>
      </c>
      <c r="G18" s="10">
        <v>88</v>
      </c>
      <c r="H18" s="10">
        <v>114</v>
      </c>
      <c r="I18" s="10">
        <v>202</v>
      </c>
      <c r="J18" s="3"/>
      <c r="K18" s="7">
        <v>72</v>
      </c>
      <c r="L18" s="10">
        <v>206</v>
      </c>
      <c r="M18" s="10">
        <v>269</v>
      </c>
      <c r="N18" s="13">
        <v>475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157</v>
      </c>
      <c r="W18" s="15">
        <f>SUM(R9,R15,R21,R27,R33,R39)</f>
        <v>488</v>
      </c>
      <c r="X18" s="18">
        <f t="shared" si="0"/>
        <v>645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88</v>
      </c>
      <c r="C19" s="10">
        <v>83</v>
      </c>
      <c r="D19" s="10">
        <v>171</v>
      </c>
      <c r="E19" s="3"/>
      <c r="F19" s="7">
        <v>43</v>
      </c>
      <c r="G19" s="10">
        <v>91</v>
      </c>
      <c r="H19" s="10">
        <v>66</v>
      </c>
      <c r="I19" s="10">
        <v>157</v>
      </c>
      <c r="J19" s="3"/>
      <c r="K19" s="7">
        <v>73</v>
      </c>
      <c r="L19" s="10">
        <v>187</v>
      </c>
      <c r="M19" s="10">
        <v>253</v>
      </c>
      <c r="N19" s="10">
        <v>440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35</v>
      </c>
      <c r="W19" s="15">
        <f>SUM(R15,R21,R27,R33,R39)</f>
        <v>132</v>
      </c>
      <c r="X19" s="18">
        <f t="shared" si="0"/>
        <v>167</v>
      </c>
      <c r="Z19" s="4" t="s">
        <v>25</v>
      </c>
      <c r="AA19" s="10">
        <v>227</v>
      </c>
      <c r="AB19" s="10">
        <v>240</v>
      </c>
      <c r="AC19" s="10">
        <f>SUM(AA19:AB19)</f>
        <v>467</v>
      </c>
    </row>
    <row r="20" spans="1:29" ht="15" customHeight="1" x14ac:dyDescent="0.15">
      <c r="A20" s="7">
        <v>14</v>
      </c>
      <c r="B20" s="10">
        <v>116</v>
      </c>
      <c r="C20" s="10">
        <v>89</v>
      </c>
      <c r="D20" s="10">
        <v>205</v>
      </c>
      <c r="E20" s="3"/>
      <c r="F20" s="7">
        <v>44</v>
      </c>
      <c r="G20" s="10">
        <v>94</v>
      </c>
      <c r="H20" s="10">
        <v>112</v>
      </c>
      <c r="I20" s="10">
        <v>206</v>
      </c>
      <c r="J20" s="3"/>
      <c r="K20" s="7">
        <v>74</v>
      </c>
      <c r="L20" s="10">
        <v>190</v>
      </c>
      <c r="M20" s="10">
        <v>269</v>
      </c>
      <c r="N20" s="10">
        <v>459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18</v>
      </c>
      <c r="X20" s="18">
        <f t="shared" si="0"/>
        <v>22</v>
      </c>
      <c r="Z20" s="26" t="s">
        <v>26</v>
      </c>
      <c r="AA20" s="10">
        <v>1275</v>
      </c>
      <c r="AB20" s="10">
        <v>1140</v>
      </c>
      <c r="AC20" s="10">
        <f>SUM(AA20:AB20)</f>
        <v>2415</v>
      </c>
    </row>
    <row r="21" spans="1:29" ht="15" customHeight="1" x14ac:dyDescent="0.15">
      <c r="A21" s="7"/>
      <c r="B21" s="11">
        <v>465</v>
      </c>
      <c r="C21" s="11">
        <v>416</v>
      </c>
      <c r="D21" s="11">
        <v>881</v>
      </c>
      <c r="E21" s="3"/>
      <c r="F21" s="7"/>
      <c r="G21" s="11">
        <v>461</v>
      </c>
      <c r="H21" s="11">
        <v>516</v>
      </c>
      <c r="I21" s="11">
        <v>977</v>
      </c>
      <c r="J21" s="3"/>
      <c r="K21" s="7"/>
      <c r="L21" s="12">
        <v>944</v>
      </c>
      <c r="M21" s="12">
        <v>1238</v>
      </c>
      <c r="N21" s="12">
        <v>2182</v>
      </c>
      <c r="O21" s="24"/>
      <c r="P21" s="7"/>
      <c r="Q21" s="11">
        <v>4</v>
      </c>
      <c r="R21" s="11">
        <v>16</v>
      </c>
      <c r="S21" s="11">
        <v>20</v>
      </c>
      <c r="Z21" s="4" t="s">
        <v>31</v>
      </c>
      <c r="AA21" s="10">
        <v>271</v>
      </c>
      <c r="AB21" s="10">
        <v>335</v>
      </c>
      <c r="AC21" s="10">
        <f>SUM(AA21:AB21)</f>
        <v>606</v>
      </c>
    </row>
    <row r="22" spans="1:29" ht="15" customHeight="1" x14ac:dyDescent="0.15">
      <c r="A22" s="7">
        <v>15</v>
      </c>
      <c r="B22" s="10">
        <v>144</v>
      </c>
      <c r="C22" s="10">
        <v>102</v>
      </c>
      <c r="D22" s="10">
        <v>246</v>
      </c>
      <c r="E22" s="3"/>
      <c r="F22" s="7">
        <v>45</v>
      </c>
      <c r="G22" s="10">
        <v>104</v>
      </c>
      <c r="H22" s="10">
        <v>128</v>
      </c>
      <c r="I22" s="10">
        <v>232</v>
      </c>
      <c r="J22" s="3"/>
      <c r="K22" s="7">
        <v>75</v>
      </c>
      <c r="L22" s="10">
        <v>198</v>
      </c>
      <c r="M22" s="10">
        <v>283</v>
      </c>
      <c r="N22" s="10">
        <v>481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660</v>
      </c>
      <c r="AC22" s="10">
        <f>SUM(AA22:AB22)</f>
        <v>1058</v>
      </c>
    </row>
    <row r="23" spans="1:29" ht="15" customHeight="1" x14ac:dyDescent="0.15">
      <c r="A23" s="7">
        <v>16</v>
      </c>
      <c r="B23" s="10">
        <v>111</v>
      </c>
      <c r="C23" s="10">
        <v>98</v>
      </c>
      <c r="D23" s="10">
        <v>209</v>
      </c>
      <c r="E23" s="3"/>
      <c r="F23" s="7">
        <v>46</v>
      </c>
      <c r="G23" s="10">
        <v>125</v>
      </c>
      <c r="H23" s="10">
        <v>121</v>
      </c>
      <c r="I23" s="10">
        <v>246</v>
      </c>
      <c r="J23" s="3"/>
      <c r="K23" s="7">
        <v>76</v>
      </c>
      <c r="L23" s="10">
        <v>221</v>
      </c>
      <c r="M23" s="10">
        <v>271</v>
      </c>
      <c r="N23" s="10">
        <v>492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10.271703114645462</v>
      </c>
      <c r="W23" s="19">
        <f>W4/$W$8*100</f>
        <v>8.6040958101165064</v>
      </c>
      <c r="X23" s="19">
        <f>X4/$X$8*100</f>
        <v>9.3816384071685146</v>
      </c>
      <c r="Z23" s="9" t="s">
        <v>24</v>
      </c>
      <c r="AA23" s="11">
        <f>SUM(AA19:AA22)</f>
        <v>2171</v>
      </c>
      <c r="AB23" s="11">
        <f>SUM(AB19:AB22)</f>
        <v>2375</v>
      </c>
      <c r="AC23" s="11">
        <f>SUM(AC19:AC22)</f>
        <v>4546</v>
      </c>
    </row>
    <row r="24" spans="1:29" ht="15" customHeight="1" x14ac:dyDescent="0.15">
      <c r="A24" s="7">
        <v>17</v>
      </c>
      <c r="B24" s="10">
        <v>136</v>
      </c>
      <c r="C24" s="10">
        <v>108</v>
      </c>
      <c r="D24" s="10">
        <v>244</v>
      </c>
      <c r="E24" s="3"/>
      <c r="F24" s="7">
        <v>47</v>
      </c>
      <c r="G24" s="10">
        <v>119</v>
      </c>
      <c r="H24" s="10">
        <v>120</v>
      </c>
      <c r="I24" s="10">
        <v>239</v>
      </c>
      <c r="J24" s="3"/>
      <c r="K24" s="7">
        <v>77</v>
      </c>
      <c r="L24" s="10">
        <v>204</v>
      </c>
      <c r="M24" s="10">
        <v>286</v>
      </c>
      <c r="N24" s="10">
        <v>490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56.436381709741546</v>
      </c>
      <c r="W24" s="19">
        <f>W5/$W$8*100</f>
        <v>46.80512338085245</v>
      </c>
      <c r="X24" s="19">
        <f>X5/$X$8*100</f>
        <v>51.295817079293961</v>
      </c>
      <c r="Z24" s="6" t="s">
        <v>30</v>
      </c>
    </row>
    <row r="25" spans="1:29" ht="15" customHeight="1" x14ac:dyDescent="0.15">
      <c r="A25" s="7">
        <v>18</v>
      </c>
      <c r="B25" s="10">
        <v>120</v>
      </c>
      <c r="C25" s="10">
        <v>101</v>
      </c>
      <c r="D25" s="10">
        <v>221</v>
      </c>
      <c r="E25" s="3"/>
      <c r="F25" s="7">
        <v>48</v>
      </c>
      <c r="G25" s="10">
        <v>143</v>
      </c>
      <c r="H25" s="10">
        <v>150</v>
      </c>
      <c r="I25" s="10">
        <v>293</v>
      </c>
      <c r="J25" s="3"/>
      <c r="K25" s="7">
        <v>78</v>
      </c>
      <c r="L25" s="10">
        <v>201</v>
      </c>
      <c r="M25" s="10">
        <v>296</v>
      </c>
      <c r="N25" s="10">
        <v>497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14.496355202120609</v>
      </c>
      <c r="W25" s="19">
        <f>W6/$W$8*100</f>
        <v>16.868080179463057</v>
      </c>
      <c r="X25" s="19">
        <f>X6/$X$8*100</f>
        <v>15.76223398092001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94</v>
      </c>
      <c r="C26" s="10">
        <v>75</v>
      </c>
      <c r="D26" s="10">
        <v>169</v>
      </c>
      <c r="E26" s="3"/>
      <c r="F26" s="7">
        <v>49</v>
      </c>
      <c r="G26" s="10">
        <v>146</v>
      </c>
      <c r="H26" s="10">
        <v>150</v>
      </c>
      <c r="I26" s="10">
        <v>296</v>
      </c>
      <c r="J26" s="3"/>
      <c r="K26" s="7">
        <v>79</v>
      </c>
      <c r="L26" s="10">
        <v>197</v>
      </c>
      <c r="M26" s="10">
        <v>257</v>
      </c>
      <c r="N26" s="10">
        <v>454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18.795559973492377</v>
      </c>
      <c r="W26" s="19">
        <f>W7/$W$8*100</f>
        <v>27.722700629567989</v>
      </c>
      <c r="X26" s="19">
        <f>X7/$X$8*100</f>
        <v>23.560310532617514</v>
      </c>
      <c r="Z26" s="4" t="s">
        <v>25</v>
      </c>
      <c r="AA26" s="10">
        <v>137</v>
      </c>
      <c r="AB26" s="10">
        <v>105</v>
      </c>
      <c r="AC26" s="10">
        <f>SUM(AA26:AB26)</f>
        <v>242</v>
      </c>
    </row>
    <row r="27" spans="1:29" ht="15" customHeight="1" x14ac:dyDescent="0.15">
      <c r="A27" s="7"/>
      <c r="B27" s="11">
        <v>605</v>
      </c>
      <c r="C27" s="11">
        <v>484</v>
      </c>
      <c r="D27" s="11">
        <v>1089</v>
      </c>
      <c r="E27" s="3"/>
      <c r="F27" s="7"/>
      <c r="G27" s="11">
        <v>637</v>
      </c>
      <c r="H27" s="11">
        <v>669</v>
      </c>
      <c r="I27" s="11">
        <v>1306</v>
      </c>
      <c r="J27" s="3"/>
      <c r="K27" s="7"/>
      <c r="L27" s="11">
        <v>1021</v>
      </c>
      <c r="M27" s="11">
        <v>1393</v>
      </c>
      <c r="N27" s="11">
        <v>2414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718</v>
      </c>
      <c r="AB27" s="10">
        <v>643</v>
      </c>
      <c r="AC27" s="10">
        <f>SUM(AA27:AB27)</f>
        <v>1361</v>
      </c>
    </row>
    <row r="28" spans="1:29" ht="15" customHeight="1" x14ac:dyDescent="0.15">
      <c r="A28" s="7">
        <v>20</v>
      </c>
      <c r="B28" s="10">
        <v>105</v>
      </c>
      <c r="C28" s="10">
        <v>112</v>
      </c>
      <c r="D28" s="10">
        <v>217</v>
      </c>
      <c r="E28" s="3"/>
      <c r="F28" s="7">
        <v>50</v>
      </c>
      <c r="G28" s="10">
        <v>178</v>
      </c>
      <c r="H28" s="10">
        <v>170</v>
      </c>
      <c r="I28" s="10">
        <v>348</v>
      </c>
      <c r="J28" s="3"/>
      <c r="K28" s="7">
        <v>80</v>
      </c>
      <c r="L28" s="10">
        <v>180</v>
      </c>
      <c r="M28" s="10">
        <v>241</v>
      </c>
      <c r="N28" s="10">
        <v>421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34.244532803180917</v>
      </c>
      <c r="W28" s="19">
        <f t="shared" ref="W28:W39" si="2">W9/$W$8*100</f>
        <v>29.256820319849481</v>
      </c>
      <c r="X28" s="19">
        <f t="shared" ref="X28:X39" si="3">X9/$X$8*100</f>
        <v>31.582403151674328</v>
      </c>
      <c r="Z28" s="4" t="s">
        <v>32</v>
      </c>
      <c r="AA28" s="10">
        <v>157</v>
      </c>
      <c r="AB28" s="10">
        <v>222</v>
      </c>
      <c r="AC28" s="10">
        <f>SUM(AA28:AB28)</f>
        <v>379</v>
      </c>
    </row>
    <row r="29" spans="1:29" ht="15" customHeight="1" x14ac:dyDescent="0.15">
      <c r="A29" s="7">
        <v>21</v>
      </c>
      <c r="B29" s="10">
        <v>104</v>
      </c>
      <c r="C29" s="10">
        <v>103</v>
      </c>
      <c r="D29" s="10">
        <v>207</v>
      </c>
      <c r="E29" s="3"/>
      <c r="F29" s="7">
        <v>51</v>
      </c>
      <c r="G29" s="10">
        <v>153</v>
      </c>
      <c r="H29" s="10">
        <v>164</v>
      </c>
      <c r="I29" s="10">
        <v>317</v>
      </c>
      <c r="J29" s="3"/>
      <c r="K29" s="7">
        <v>81</v>
      </c>
      <c r="L29" s="10">
        <v>169</v>
      </c>
      <c r="M29" s="10">
        <v>249</v>
      </c>
      <c r="N29" s="10">
        <v>418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67.536447978793902</v>
      </c>
      <c r="W29" s="19">
        <f t="shared" si="2"/>
        <v>73.847601128880527</v>
      </c>
      <c r="X29" s="19">
        <f t="shared" si="3"/>
        <v>70.90494766521185</v>
      </c>
      <c r="Z29" s="4" t="s">
        <v>7</v>
      </c>
      <c r="AA29" s="10">
        <v>255</v>
      </c>
      <c r="AB29" s="10">
        <v>413</v>
      </c>
      <c r="AC29" s="10">
        <f>SUM(AA29:AB29)</f>
        <v>668</v>
      </c>
    </row>
    <row r="30" spans="1:29" ht="15" customHeight="1" x14ac:dyDescent="0.15">
      <c r="A30" s="7">
        <v>22</v>
      </c>
      <c r="B30" s="10">
        <v>85</v>
      </c>
      <c r="C30" s="10">
        <v>101</v>
      </c>
      <c r="D30" s="10">
        <v>186</v>
      </c>
      <c r="E30" s="3"/>
      <c r="F30" s="7">
        <v>52</v>
      </c>
      <c r="G30" s="10">
        <v>176</v>
      </c>
      <c r="H30" s="10">
        <v>162</v>
      </c>
      <c r="I30" s="10">
        <v>338</v>
      </c>
      <c r="J30" s="3"/>
      <c r="K30" s="7">
        <v>82</v>
      </c>
      <c r="L30" s="10">
        <v>149</v>
      </c>
      <c r="M30" s="10">
        <v>215</v>
      </c>
      <c r="N30" s="10">
        <v>364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58.441020543406232</v>
      </c>
      <c r="W30" s="19">
        <f t="shared" si="2"/>
        <v>65.272450973297637</v>
      </c>
      <c r="X30" s="19">
        <f t="shared" si="3"/>
        <v>62.087211772430571</v>
      </c>
      <c r="Z30" s="9" t="s">
        <v>24</v>
      </c>
      <c r="AA30" s="11">
        <f>SUM(AA26:AA29)</f>
        <v>1267</v>
      </c>
      <c r="AB30" s="11">
        <f>SUM(AB26:AB29)</f>
        <v>1383</v>
      </c>
      <c r="AC30" s="11">
        <f>SUM(AC26:AC29)</f>
        <v>2650</v>
      </c>
    </row>
    <row r="31" spans="1:29" ht="15" customHeight="1" x14ac:dyDescent="0.15">
      <c r="A31" s="7">
        <v>23</v>
      </c>
      <c r="B31" s="10">
        <v>95</v>
      </c>
      <c r="C31" s="10">
        <v>98</v>
      </c>
      <c r="D31" s="10">
        <v>193</v>
      </c>
      <c r="E31" s="3"/>
      <c r="F31" s="7">
        <v>53</v>
      </c>
      <c r="G31" s="10">
        <v>181</v>
      </c>
      <c r="H31" s="10">
        <v>193</v>
      </c>
      <c r="I31" s="10">
        <v>374</v>
      </c>
      <c r="J31" s="3"/>
      <c r="K31" s="7">
        <v>83</v>
      </c>
      <c r="L31" s="10">
        <v>129</v>
      </c>
      <c r="M31" s="10">
        <v>261</v>
      </c>
      <c r="N31" s="10">
        <v>390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41.658383035122597</v>
      </c>
      <c r="W31" s="19">
        <f t="shared" si="2"/>
        <v>51.812721615167526</v>
      </c>
      <c r="X31" s="19">
        <f t="shared" si="3"/>
        <v>47.078135259356536</v>
      </c>
      <c r="Z31" s="6"/>
    </row>
    <row r="32" spans="1:29" ht="15" customHeight="1" x14ac:dyDescent="0.15">
      <c r="A32" s="7">
        <v>24</v>
      </c>
      <c r="B32" s="10">
        <v>128</v>
      </c>
      <c r="C32" s="10">
        <v>109</v>
      </c>
      <c r="D32" s="10">
        <v>237</v>
      </c>
      <c r="E32" s="3"/>
      <c r="F32" s="7">
        <v>54</v>
      </c>
      <c r="G32" s="10">
        <v>189</v>
      </c>
      <c r="H32" s="10">
        <v>182</v>
      </c>
      <c r="I32" s="10">
        <v>371</v>
      </c>
      <c r="J32" s="3"/>
      <c r="K32" s="7">
        <v>84</v>
      </c>
      <c r="L32" s="10">
        <v>117</v>
      </c>
      <c r="M32" s="10">
        <v>228</v>
      </c>
      <c r="N32" s="10">
        <v>345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33.291915175612992</v>
      </c>
      <c r="W32" s="20">
        <f t="shared" si="2"/>
        <v>44.590780809031045</v>
      </c>
      <c r="X32" s="20">
        <f t="shared" si="3"/>
        <v>39.322544513537522</v>
      </c>
      <c r="Z32" s="6"/>
      <c r="AA32" s="29"/>
      <c r="AB32" s="28"/>
      <c r="AC32" s="28"/>
    </row>
    <row r="33" spans="1:29" ht="15" customHeight="1" x14ac:dyDescent="0.15">
      <c r="A33" s="7"/>
      <c r="B33" s="11">
        <v>517</v>
      </c>
      <c r="C33" s="11">
        <v>523</v>
      </c>
      <c r="D33" s="11">
        <v>1040</v>
      </c>
      <c r="E33" s="3"/>
      <c r="F33" s="7"/>
      <c r="G33" s="11">
        <v>877</v>
      </c>
      <c r="H33" s="11">
        <v>871</v>
      </c>
      <c r="I33" s="11">
        <v>1748</v>
      </c>
      <c r="J33" s="3"/>
      <c r="K33" s="7"/>
      <c r="L33" s="11">
        <v>744</v>
      </c>
      <c r="M33" s="11">
        <v>1194</v>
      </c>
      <c r="N33" s="11">
        <v>1938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26.615308151093441</v>
      </c>
      <c r="W33" s="19">
        <f t="shared" si="2"/>
        <v>36.681380707721253</v>
      </c>
      <c r="X33" s="19">
        <f t="shared" si="3"/>
        <v>31.987949480514466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104</v>
      </c>
      <c r="D34" s="10">
        <v>203</v>
      </c>
      <c r="E34" s="3"/>
      <c r="F34" s="7">
        <v>55</v>
      </c>
      <c r="G34" s="10">
        <v>201</v>
      </c>
      <c r="H34" s="10">
        <v>164</v>
      </c>
      <c r="I34" s="10">
        <v>365</v>
      </c>
      <c r="J34" s="3"/>
      <c r="K34" s="7">
        <v>85</v>
      </c>
      <c r="L34" s="27">
        <v>91</v>
      </c>
      <c r="M34" s="10">
        <v>192</v>
      </c>
      <c r="N34" s="10">
        <v>283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18.795559973492377</v>
      </c>
      <c r="W34" s="19">
        <f t="shared" si="2"/>
        <v>27.722700629567989</v>
      </c>
      <c r="X34" s="19">
        <f t="shared" si="3"/>
        <v>23.560310532617514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92</v>
      </c>
      <c r="D35" s="10">
        <v>175</v>
      </c>
      <c r="E35" s="3"/>
      <c r="F35" s="7">
        <v>56</v>
      </c>
      <c r="G35" s="10">
        <v>221</v>
      </c>
      <c r="H35" s="10">
        <v>203</v>
      </c>
      <c r="I35" s="10">
        <v>424</v>
      </c>
      <c r="J35" s="3"/>
      <c r="K35" s="7">
        <v>86</v>
      </c>
      <c r="L35" s="10">
        <v>72</v>
      </c>
      <c r="M35" s="10">
        <v>170</v>
      </c>
      <c r="N35" s="10">
        <v>242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10.337972166998012</v>
      </c>
      <c r="W35" s="19">
        <f t="shared" si="2"/>
        <v>17.642376438237211</v>
      </c>
      <c r="X35" s="19">
        <f t="shared" si="3"/>
        <v>14.236607315283303</v>
      </c>
      <c r="Z35" s="4" t="s">
        <v>25</v>
      </c>
      <c r="AA35" s="10">
        <f>SUM(AA5,AA12,AA19,AA26)</f>
        <v>1240</v>
      </c>
      <c r="AB35" s="10">
        <f t="shared" ref="AA35:AB38" si="4">SUM(AB5,AB12,AB19,AB26)</f>
        <v>1189</v>
      </c>
      <c r="AC35" s="10">
        <f>SUM(AA35:AB35)</f>
        <v>2429</v>
      </c>
    </row>
    <row r="36" spans="1:29" ht="15" customHeight="1" x14ac:dyDescent="0.15">
      <c r="A36" s="7">
        <v>27</v>
      </c>
      <c r="B36" s="10">
        <v>98</v>
      </c>
      <c r="C36" s="10">
        <v>93</v>
      </c>
      <c r="D36" s="10">
        <v>191</v>
      </c>
      <c r="E36" s="3"/>
      <c r="F36" s="7">
        <v>57</v>
      </c>
      <c r="G36" s="10">
        <v>210</v>
      </c>
      <c r="H36" s="10">
        <v>200</v>
      </c>
      <c r="I36" s="10">
        <v>410</v>
      </c>
      <c r="J36" s="3"/>
      <c r="K36" s="7">
        <v>87</v>
      </c>
      <c r="L36" s="10">
        <v>66</v>
      </c>
      <c r="M36" s="10">
        <v>153</v>
      </c>
      <c r="N36" s="10">
        <v>219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4.1749502982107352</v>
      </c>
      <c r="W36" s="19">
        <f t="shared" si="2"/>
        <v>9.0020985599536871</v>
      </c>
      <c r="X36" s="19">
        <f t="shared" si="3"/>
        <v>6.7513807886910513</v>
      </c>
      <c r="Z36" s="26" t="s">
        <v>26</v>
      </c>
      <c r="AA36" s="10">
        <f t="shared" si="4"/>
        <v>6813</v>
      </c>
      <c r="AB36" s="10">
        <f t="shared" si="4"/>
        <v>6468</v>
      </c>
      <c r="AC36" s="13">
        <f>SUM(AA36:AB36)</f>
        <v>13281</v>
      </c>
    </row>
    <row r="37" spans="1:29" ht="15" customHeight="1" x14ac:dyDescent="0.15">
      <c r="A37" s="7">
        <v>28</v>
      </c>
      <c r="B37" s="10">
        <v>104</v>
      </c>
      <c r="C37" s="10">
        <v>89</v>
      </c>
      <c r="D37" s="10">
        <v>193</v>
      </c>
      <c r="E37" s="3"/>
      <c r="F37" s="7">
        <v>58</v>
      </c>
      <c r="G37" s="10">
        <v>251</v>
      </c>
      <c r="H37" s="10">
        <v>192</v>
      </c>
      <c r="I37" s="10">
        <v>443</v>
      </c>
      <c r="J37" s="3"/>
      <c r="K37" s="7">
        <v>88</v>
      </c>
      <c r="L37" s="10">
        <v>67</v>
      </c>
      <c r="M37" s="10">
        <v>133</v>
      </c>
      <c r="N37" s="10">
        <v>200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1.3005301524188204</v>
      </c>
      <c r="W37" s="19">
        <f t="shared" si="2"/>
        <v>3.5313698531008035</v>
      </c>
      <c r="X37" s="19">
        <f t="shared" si="3"/>
        <v>2.4912131628751304</v>
      </c>
      <c r="Z37" s="4" t="s">
        <v>31</v>
      </c>
      <c r="AA37" s="10">
        <f t="shared" si="4"/>
        <v>1750</v>
      </c>
      <c r="AB37" s="10">
        <f t="shared" si="4"/>
        <v>2331</v>
      </c>
      <c r="AC37" s="13">
        <f>SUM(AA37:AB37)</f>
        <v>4081</v>
      </c>
    </row>
    <row r="38" spans="1:29" ht="15" customHeight="1" x14ac:dyDescent="0.15">
      <c r="A38" s="7">
        <v>29</v>
      </c>
      <c r="B38" s="10">
        <v>101</v>
      </c>
      <c r="C38" s="10">
        <v>87</v>
      </c>
      <c r="D38" s="10">
        <v>188</v>
      </c>
      <c r="E38" s="3"/>
      <c r="F38" s="7">
        <v>59</v>
      </c>
      <c r="G38" s="10">
        <v>266</v>
      </c>
      <c r="H38" s="10">
        <v>230</v>
      </c>
      <c r="I38" s="10">
        <v>496</v>
      </c>
      <c r="J38" s="3"/>
      <c r="K38" s="7">
        <v>89</v>
      </c>
      <c r="L38" s="10">
        <v>51</v>
      </c>
      <c r="M38" s="10">
        <v>108</v>
      </c>
      <c r="N38" s="10">
        <v>159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0.28992710404241223</v>
      </c>
      <c r="W38" s="19">
        <f t="shared" si="2"/>
        <v>0.95520659960923371</v>
      </c>
      <c r="X38" s="19">
        <f t="shared" si="3"/>
        <v>0.64501178015526628</v>
      </c>
      <c r="Z38" s="4" t="s">
        <v>7</v>
      </c>
      <c r="AA38" s="10">
        <f t="shared" si="4"/>
        <v>2269</v>
      </c>
      <c r="AB38" s="10">
        <f t="shared" si="4"/>
        <v>3831</v>
      </c>
      <c r="AC38" s="13">
        <f>SUM(AA38:AB38)</f>
        <v>6100</v>
      </c>
    </row>
    <row r="39" spans="1:29" ht="15" customHeight="1" x14ac:dyDescent="0.15">
      <c r="A39" s="7"/>
      <c r="B39" s="11">
        <v>485</v>
      </c>
      <c r="C39" s="11">
        <v>465</v>
      </c>
      <c r="D39" s="11">
        <v>950</v>
      </c>
      <c r="E39" s="3"/>
      <c r="F39" s="7"/>
      <c r="G39" s="11">
        <v>1149</v>
      </c>
      <c r="H39" s="11">
        <v>989</v>
      </c>
      <c r="I39" s="11">
        <v>2138</v>
      </c>
      <c r="J39" s="3"/>
      <c r="K39" s="7"/>
      <c r="L39" s="11">
        <v>347</v>
      </c>
      <c r="M39" s="11">
        <v>756</v>
      </c>
      <c r="N39" s="11">
        <v>1103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3.3134526176275679E-2</v>
      </c>
      <c r="W39" s="19">
        <f t="shared" si="2"/>
        <v>0.13025544540125913</v>
      </c>
      <c r="X39" s="19">
        <f t="shared" si="3"/>
        <v>8.4971611756981189E-2</v>
      </c>
      <c r="Z39" s="9" t="s">
        <v>24</v>
      </c>
      <c r="AA39" s="11">
        <f>SUM(AA35:AA38)</f>
        <v>12072</v>
      </c>
      <c r="AB39" s="11">
        <f>SUM(AB35:AB38)</f>
        <v>13819</v>
      </c>
      <c r="AC39" s="11">
        <f>SUM(AC35:AC38)</f>
        <v>25891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63</v>
      </c>
      <c r="D4" s="10">
        <v>130</v>
      </c>
      <c r="E4" s="3"/>
      <c r="F4" s="7">
        <v>30</v>
      </c>
      <c r="G4" s="10">
        <v>102</v>
      </c>
      <c r="H4" s="10">
        <v>92</v>
      </c>
      <c r="I4" s="10">
        <v>194</v>
      </c>
      <c r="J4" s="3"/>
      <c r="K4" s="7">
        <v>60</v>
      </c>
      <c r="L4" s="10">
        <v>284</v>
      </c>
      <c r="M4" s="10">
        <v>272</v>
      </c>
      <c r="N4" s="10">
        <v>556</v>
      </c>
      <c r="O4" s="3"/>
      <c r="P4" s="7">
        <v>90</v>
      </c>
      <c r="Q4" s="10">
        <v>38</v>
      </c>
      <c r="R4" s="10">
        <v>88</v>
      </c>
      <c r="S4" s="10">
        <v>126</v>
      </c>
      <c r="U4" s="4" t="s">
        <v>4</v>
      </c>
      <c r="V4" s="15">
        <f>SUM(B9,B15,B21)</f>
        <v>1228</v>
      </c>
      <c r="W4" s="15">
        <f>SUM(C9,C15,C21)</f>
        <v>1191</v>
      </c>
      <c r="X4" s="15">
        <f>SUM(V4:W4)</f>
        <v>2419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77</v>
      </c>
      <c r="C5" s="10">
        <v>83</v>
      </c>
      <c r="D5" s="10">
        <v>160</v>
      </c>
      <c r="E5" s="3"/>
      <c r="F5" s="7">
        <v>31</v>
      </c>
      <c r="G5" s="10">
        <v>132</v>
      </c>
      <c r="H5" s="10">
        <v>106</v>
      </c>
      <c r="I5" s="10">
        <v>238</v>
      </c>
      <c r="J5" s="3"/>
      <c r="K5" s="7">
        <v>61</v>
      </c>
      <c r="L5" s="10">
        <v>257</v>
      </c>
      <c r="M5" s="10">
        <v>236</v>
      </c>
      <c r="N5" s="10">
        <v>493</v>
      </c>
      <c r="O5" s="3"/>
      <c r="P5" s="7">
        <v>91</v>
      </c>
      <c r="Q5" s="10">
        <v>33</v>
      </c>
      <c r="R5" s="10">
        <v>92</v>
      </c>
      <c r="S5" s="10">
        <v>125</v>
      </c>
      <c r="U5" s="4" t="s">
        <v>5</v>
      </c>
      <c r="V5" s="15">
        <f>SUM(B27,B33,B39,G9,G15,G21,G27,G33,G39,L9)</f>
        <v>6819</v>
      </c>
      <c r="W5" s="15">
        <f>SUM(C27,C33,C39,H9,H15,H21,H27,H33,H39,M9)</f>
        <v>6457</v>
      </c>
      <c r="X5" s="15">
        <f>SUM(V5:W5)</f>
        <v>13276</v>
      </c>
      <c r="Y5" s="2"/>
      <c r="Z5" s="4" t="s">
        <v>25</v>
      </c>
      <c r="AA5" s="10">
        <v>719</v>
      </c>
      <c r="AB5" s="10">
        <v>667</v>
      </c>
      <c r="AC5" s="10">
        <v>1386</v>
      </c>
    </row>
    <row r="6" spans="1:29" ht="15" customHeight="1" x14ac:dyDescent="0.15">
      <c r="A6" s="7">
        <v>2</v>
      </c>
      <c r="B6" s="10">
        <v>82</v>
      </c>
      <c r="C6" s="10">
        <v>69</v>
      </c>
      <c r="D6" s="10">
        <v>151</v>
      </c>
      <c r="E6" s="3"/>
      <c r="F6" s="7">
        <v>32</v>
      </c>
      <c r="G6" s="10">
        <v>102</v>
      </c>
      <c r="H6" s="10">
        <v>91</v>
      </c>
      <c r="I6" s="10">
        <v>193</v>
      </c>
      <c r="J6" s="3"/>
      <c r="K6" s="7">
        <v>62</v>
      </c>
      <c r="L6" s="10">
        <v>246</v>
      </c>
      <c r="M6" s="10">
        <v>218</v>
      </c>
      <c r="N6" s="10">
        <v>464</v>
      </c>
      <c r="O6" s="3"/>
      <c r="P6" s="7">
        <v>92</v>
      </c>
      <c r="Q6" s="10">
        <v>22</v>
      </c>
      <c r="R6" s="10">
        <v>61</v>
      </c>
      <c r="S6" s="10">
        <v>83</v>
      </c>
      <c r="U6" s="8" t="s">
        <v>6</v>
      </c>
      <c r="V6" s="15">
        <f>SUM(L15,L21)</f>
        <v>1742</v>
      </c>
      <c r="W6" s="15">
        <f>SUM(M15,M21)</f>
        <v>2326</v>
      </c>
      <c r="X6" s="15">
        <f>SUM(V6:W6)</f>
        <v>4068</v>
      </c>
      <c r="Z6" s="26" t="s">
        <v>26</v>
      </c>
      <c r="AA6" s="10">
        <v>3945</v>
      </c>
      <c r="AB6" s="10">
        <v>3812</v>
      </c>
      <c r="AC6" s="10">
        <v>7757</v>
      </c>
    </row>
    <row r="7" spans="1:29" ht="15" customHeight="1" x14ac:dyDescent="0.15">
      <c r="A7" s="7">
        <v>3</v>
      </c>
      <c r="B7" s="10">
        <v>83</v>
      </c>
      <c r="C7" s="10">
        <v>84</v>
      </c>
      <c r="D7" s="10">
        <v>167</v>
      </c>
      <c r="E7" s="3"/>
      <c r="F7" s="7">
        <v>33</v>
      </c>
      <c r="G7" s="10">
        <v>115</v>
      </c>
      <c r="H7" s="10">
        <v>94</v>
      </c>
      <c r="I7" s="10">
        <v>209</v>
      </c>
      <c r="J7" s="3"/>
      <c r="K7" s="7">
        <v>63</v>
      </c>
      <c r="L7" s="10">
        <v>96</v>
      </c>
      <c r="M7" s="10">
        <v>116</v>
      </c>
      <c r="N7" s="10">
        <v>212</v>
      </c>
      <c r="O7" s="3"/>
      <c r="P7" s="7">
        <v>93</v>
      </c>
      <c r="Q7" s="10">
        <v>22</v>
      </c>
      <c r="R7" s="10">
        <v>61</v>
      </c>
      <c r="S7" s="10">
        <v>83</v>
      </c>
      <c r="U7" s="4" t="s">
        <v>7</v>
      </c>
      <c r="V7" s="15">
        <f>SUM(L27,L33,L39,Q9,Q15,Q21,Q27,Q33,Q39)</f>
        <v>2277</v>
      </c>
      <c r="W7" s="15">
        <f>SUM(M27,M33,M39,R9,R15,R21,R27,R33,R39)</f>
        <v>3839</v>
      </c>
      <c r="X7" s="15">
        <f>SUM(V7:W7)</f>
        <v>6116</v>
      </c>
      <c r="Z7" s="4" t="s">
        <v>32</v>
      </c>
      <c r="AA7" s="10">
        <v>1091</v>
      </c>
      <c r="AB7" s="10">
        <v>1485</v>
      </c>
      <c r="AC7" s="10">
        <v>2576</v>
      </c>
    </row>
    <row r="8" spans="1:29" ht="15" customHeight="1" x14ac:dyDescent="0.15">
      <c r="A8" s="7">
        <v>4</v>
      </c>
      <c r="B8" s="10">
        <v>69</v>
      </c>
      <c r="C8" s="10">
        <v>60</v>
      </c>
      <c r="D8" s="10">
        <v>129</v>
      </c>
      <c r="E8" s="3"/>
      <c r="F8" s="7">
        <v>34</v>
      </c>
      <c r="G8" s="10">
        <v>102</v>
      </c>
      <c r="H8" s="10">
        <v>91</v>
      </c>
      <c r="I8" s="10">
        <v>193</v>
      </c>
      <c r="J8" s="3"/>
      <c r="K8" s="7">
        <v>64</v>
      </c>
      <c r="L8" s="10">
        <v>138</v>
      </c>
      <c r="M8" s="10">
        <v>153</v>
      </c>
      <c r="N8" s="10">
        <v>291</v>
      </c>
      <c r="O8" s="3"/>
      <c r="P8" s="7">
        <v>94</v>
      </c>
      <c r="Q8" s="10">
        <v>10</v>
      </c>
      <c r="R8" s="10">
        <v>55</v>
      </c>
      <c r="S8" s="10">
        <v>65</v>
      </c>
      <c r="U8" s="17" t="s">
        <v>3</v>
      </c>
      <c r="V8" s="12">
        <f>SUM(V4:V7)</f>
        <v>12066</v>
      </c>
      <c r="W8" s="12">
        <f>SUM(W4:W7)</f>
        <v>13813</v>
      </c>
      <c r="X8" s="12">
        <f>SUM(X4:X7)</f>
        <v>25879</v>
      </c>
      <c r="Z8" s="4" t="s">
        <v>7</v>
      </c>
      <c r="AA8" s="10">
        <v>1352</v>
      </c>
      <c r="AB8" s="10">
        <v>2329</v>
      </c>
      <c r="AC8" s="10">
        <v>3681</v>
      </c>
    </row>
    <row r="9" spans="1:29" ht="15" customHeight="1" x14ac:dyDescent="0.15">
      <c r="A9" s="7"/>
      <c r="B9" s="11">
        <v>378</v>
      </c>
      <c r="C9" s="11">
        <v>359</v>
      </c>
      <c r="D9" s="11">
        <v>737</v>
      </c>
      <c r="E9" s="3"/>
      <c r="F9" s="7"/>
      <c r="G9" s="11">
        <v>553</v>
      </c>
      <c r="H9" s="11">
        <v>474</v>
      </c>
      <c r="I9" s="11">
        <v>1027</v>
      </c>
      <c r="J9" s="3"/>
      <c r="K9" s="7"/>
      <c r="L9" s="12">
        <v>1021</v>
      </c>
      <c r="M9" s="12">
        <v>995</v>
      </c>
      <c r="N9" s="12">
        <v>2016</v>
      </c>
      <c r="O9" s="3"/>
      <c r="P9" s="7"/>
      <c r="Q9" s="11">
        <v>125</v>
      </c>
      <c r="R9" s="11">
        <v>357</v>
      </c>
      <c r="S9" s="11">
        <v>482</v>
      </c>
      <c r="U9" s="4" t="s">
        <v>8</v>
      </c>
      <c r="V9" s="15">
        <f>SUM(G21,G27,G33,G39,L9)</f>
        <v>4132</v>
      </c>
      <c r="W9" s="15">
        <f>SUM(H21,H27,H33,H39,M9)</f>
        <v>4032</v>
      </c>
      <c r="X9" s="18">
        <f t="shared" ref="X9:X20" si="0">SUM(V9:W9)</f>
        <v>8164</v>
      </c>
      <c r="Z9" s="9" t="s">
        <v>24</v>
      </c>
      <c r="AA9" s="11">
        <f>SUM(AA5:AA8)</f>
        <v>7107</v>
      </c>
      <c r="AB9" s="11">
        <f>SUM(AB5:AB8)</f>
        <v>8293</v>
      </c>
      <c r="AC9" s="11">
        <f>SUM(AC5:AC8)</f>
        <v>15400</v>
      </c>
    </row>
    <row r="10" spans="1:29" ht="15" customHeight="1" x14ac:dyDescent="0.15">
      <c r="A10" s="7">
        <v>5</v>
      </c>
      <c r="B10" s="10">
        <v>79</v>
      </c>
      <c r="C10" s="10">
        <v>67</v>
      </c>
      <c r="D10" s="10">
        <v>146</v>
      </c>
      <c r="E10" s="3"/>
      <c r="F10" s="7">
        <v>35</v>
      </c>
      <c r="G10" s="10">
        <v>117</v>
      </c>
      <c r="H10" s="10">
        <v>127</v>
      </c>
      <c r="I10" s="10">
        <v>244</v>
      </c>
      <c r="J10" s="3"/>
      <c r="K10" s="7">
        <v>65</v>
      </c>
      <c r="L10" s="10">
        <v>141</v>
      </c>
      <c r="M10" s="10">
        <v>209</v>
      </c>
      <c r="N10" s="10">
        <v>350</v>
      </c>
      <c r="O10" s="3"/>
      <c r="P10" s="7">
        <v>95</v>
      </c>
      <c r="Q10" s="10">
        <v>16</v>
      </c>
      <c r="R10" s="10">
        <v>44</v>
      </c>
      <c r="S10" s="10">
        <v>60</v>
      </c>
      <c r="U10" s="4" t="s">
        <v>9</v>
      </c>
      <c r="V10" s="15">
        <f>SUM(G21,G27,G33,G39,L9,L15,L21,L27,L33,L39,Q9,Q15,Q21,Q27,Q33,Q39)</f>
        <v>8151</v>
      </c>
      <c r="W10" s="15">
        <f>SUM(H21,H27,H33,H39,M9,M15,M21,M27,M33,M39,R9,R15,R21,R27,R33,R39)</f>
        <v>10197</v>
      </c>
      <c r="X10" s="18">
        <f t="shared" si="0"/>
        <v>18348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77</v>
      </c>
      <c r="D11" s="10">
        <v>146</v>
      </c>
      <c r="E11" s="3"/>
      <c r="F11" s="7">
        <v>36</v>
      </c>
      <c r="G11" s="10">
        <v>100</v>
      </c>
      <c r="H11" s="10">
        <v>77</v>
      </c>
      <c r="I11" s="10">
        <v>177</v>
      </c>
      <c r="J11" s="3"/>
      <c r="K11" s="7">
        <v>66</v>
      </c>
      <c r="L11" s="10">
        <v>168</v>
      </c>
      <c r="M11" s="10">
        <v>200</v>
      </c>
      <c r="N11" s="10">
        <v>368</v>
      </c>
      <c r="O11" s="3"/>
      <c r="P11" s="7">
        <v>96</v>
      </c>
      <c r="Q11" s="10">
        <v>7</v>
      </c>
      <c r="R11" s="10">
        <v>31</v>
      </c>
      <c r="S11" s="10">
        <v>38</v>
      </c>
      <c r="U11" s="4" t="s">
        <v>10</v>
      </c>
      <c r="V11" s="15">
        <f>SUM(,G33,G39,L9,L15,L21,L27,L33,L39,Q9,Q15,Q21,Q27,Q33,Q39)</f>
        <v>7061</v>
      </c>
      <c r="W11" s="15">
        <f>SUM(,H33,H39,M9,M15,M21,M27,M33,M39,R9,R15,R21,R27,R33,R39)</f>
        <v>9016</v>
      </c>
      <c r="X11" s="18">
        <f t="shared" si="0"/>
        <v>16077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70</v>
      </c>
      <c r="C12" s="10">
        <v>84</v>
      </c>
      <c r="D12" s="10">
        <v>154</v>
      </c>
      <c r="E12" s="3"/>
      <c r="F12" s="7">
        <v>37</v>
      </c>
      <c r="G12" s="10">
        <v>105</v>
      </c>
      <c r="H12" s="10">
        <v>112</v>
      </c>
      <c r="I12" s="10">
        <v>217</v>
      </c>
      <c r="J12" s="3"/>
      <c r="K12" s="7">
        <v>67</v>
      </c>
      <c r="L12" s="10">
        <v>169</v>
      </c>
      <c r="M12" s="10">
        <v>229</v>
      </c>
      <c r="N12" s="10">
        <v>398</v>
      </c>
      <c r="O12" s="3"/>
      <c r="P12" s="7">
        <v>97</v>
      </c>
      <c r="Q12" s="10">
        <v>0</v>
      </c>
      <c r="R12" s="10">
        <v>20</v>
      </c>
      <c r="S12" s="10">
        <v>20</v>
      </c>
      <c r="U12" s="4" t="s">
        <v>11</v>
      </c>
      <c r="V12" s="15">
        <f>SUM(L9,L15,L21,L27,L33,L39,Q9,Q15,Q21,Q27,Q33,Q39)</f>
        <v>5040</v>
      </c>
      <c r="W12" s="15">
        <f>SUM(M9,M15,M21,M27,M33,M39,R9,R15,R21,R27,R33,R39)</f>
        <v>7160</v>
      </c>
      <c r="X12" s="18">
        <f t="shared" si="0"/>
        <v>12200</v>
      </c>
      <c r="Z12" s="4" t="s">
        <v>25</v>
      </c>
      <c r="AA12" s="10">
        <v>147</v>
      </c>
      <c r="AB12" s="10">
        <v>180</v>
      </c>
      <c r="AC12" s="10">
        <v>327</v>
      </c>
    </row>
    <row r="13" spans="1:29" ht="15" customHeight="1" x14ac:dyDescent="0.15">
      <c r="A13" s="7">
        <v>8</v>
      </c>
      <c r="B13" s="10">
        <v>76</v>
      </c>
      <c r="C13" s="10">
        <v>88</v>
      </c>
      <c r="D13" s="10">
        <v>164</v>
      </c>
      <c r="E13" s="3"/>
      <c r="F13" s="7">
        <v>38</v>
      </c>
      <c r="G13" s="10">
        <v>97</v>
      </c>
      <c r="H13" s="10">
        <v>80</v>
      </c>
      <c r="I13" s="10">
        <v>177</v>
      </c>
      <c r="J13" s="3"/>
      <c r="K13" s="7">
        <v>68</v>
      </c>
      <c r="L13" s="10">
        <v>167</v>
      </c>
      <c r="M13" s="10">
        <v>238</v>
      </c>
      <c r="N13" s="10">
        <v>405</v>
      </c>
      <c r="O13" s="3"/>
      <c r="P13" s="7">
        <v>98</v>
      </c>
      <c r="Q13" s="10">
        <v>5</v>
      </c>
      <c r="R13" s="10">
        <v>9</v>
      </c>
      <c r="S13" s="10">
        <v>14</v>
      </c>
      <c r="U13" s="9" t="s">
        <v>12</v>
      </c>
      <c r="V13" s="12">
        <f>SUM(L15,L21,L27,L33,L39,Q9,Q15,Q21,Q27,Q33,Q39)</f>
        <v>4019</v>
      </c>
      <c r="W13" s="12">
        <f>SUM(M15,M21,M27,M33,M39,R9,R15,R21,R27,R33,R39)</f>
        <v>6165</v>
      </c>
      <c r="X13" s="12">
        <f t="shared" si="0"/>
        <v>10184</v>
      </c>
      <c r="Z13" s="26" t="s">
        <v>26</v>
      </c>
      <c r="AA13" s="10">
        <v>887</v>
      </c>
      <c r="AB13" s="10">
        <v>862</v>
      </c>
      <c r="AC13" s="10">
        <v>1749</v>
      </c>
    </row>
    <row r="14" spans="1:29" ht="15" customHeight="1" x14ac:dyDescent="0.15">
      <c r="A14" s="7">
        <v>9</v>
      </c>
      <c r="B14" s="10">
        <v>100</v>
      </c>
      <c r="C14" s="10">
        <v>94</v>
      </c>
      <c r="D14" s="10">
        <v>194</v>
      </c>
      <c r="E14" s="3"/>
      <c r="F14" s="7">
        <v>39</v>
      </c>
      <c r="G14" s="10">
        <v>99</v>
      </c>
      <c r="H14" s="10">
        <v>84</v>
      </c>
      <c r="I14" s="10">
        <v>183</v>
      </c>
      <c r="J14" s="3"/>
      <c r="K14" s="7">
        <v>69</v>
      </c>
      <c r="L14" s="10">
        <v>157</v>
      </c>
      <c r="M14" s="10">
        <v>206</v>
      </c>
      <c r="N14" s="10">
        <v>363</v>
      </c>
      <c r="O14" s="3"/>
      <c r="P14" s="7">
        <v>99</v>
      </c>
      <c r="Q14" s="10">
        <v>3</v>
      </c>
      <c r="R14" s="10">
        <v>13</v>
      </c>
      <c r="S14" s="10">
        <v>16</v>
      </c>
      <c r="U14" s="4" t="s">
        <v>13</v>
      </c>
      <c r="V14" s="15">
        <f>SUM(L21,L27,L33,L39,Q9,Q15,Q21,Q27,Q33,Q39)</f>
        <v>3217</v>
      </c>
      <c r="W14" s="15">
        <f>SUM(M21,M27,M33,M39,R9,R15,R21,R27,R33,R39)</f>
        <v>5083</v>
      </c>
      <c r="X14" s="18">
        <f t="shared" si="0"/>
        <v>8300</v>
      </c>
      <c r="Z14" s="4" t="s">
        <v>31</v>
      </c>
      <c r="AA14" s="10">
        <v>222</v>
      </c>
      <c r="AB14" s="10">
        <v>284</v>
      </c>
      <c r="AC14" s="10">
        <v>506</v>
      </c>
    </row>
    <row r="15" spans="1:29" ht="15" customHeight="1" x14ac:dyDescent="0.15">
      <c r="A15" s="7"/>
      <c r="B15" s="11">
        <v>394</v>
      </c>
      <c r="C15" s="11">
        <v>410</v>
      </c>
      <c r="D15" s="11">
        <v>804</v>
      </c>
      <c r="E15" s="3"/>
      <c r="F15" s="7"/>
      <c r="G15" s="11">
        <v>518</v>
      </c>
      <c r="H15" s="11">
        <v>480</v>
      </c>
      <c r="I15" s="11">
        <v>998</v>
      </c>
      <c r="J15" s="3"/>
      <c r="K15" s="7"/>
      <c r="L15" s="11">
        <v>802</v>
      </c>
      <c r="M15" s="11">
        <v>1082</v>
      </c>
      <c r="N15" s="11">
        <v>1884</v>
      </c>
      <c r="O15" s="3"/>
      <c r="P15" s="7"/>
      <c r="Q15" s="11">
        <v>31</v>
      </c>
      <c r="R15" s="11">
        <v>117</v>
      </c>
      <c r="S15" s="11">
        <v>148</v>
      </c>
      <c r="U15" s="4" t="s">
        <v>14</v>
      </c>
      <c r="V15" s="15">
        <f>SUM(L27,L33,L39,Q9,Q15,Q21,Q27,Q33,Q39)</f>
        <v>2277</v>
      </c>
      <c r="W15" s="15">
        <f>SUM(M27,M33,M39,R9,R15,R21,R27,R33,R39)</f>
        <v>3839</v>
      </c>
      <c r="X15" s="18">
        <f t="shared" si="0"/>
        <v>6116</v>
      </c>
      <c r="Z15" s="4" t="s">
        <v>7</v>
      </c>
      <c r="AA15" s="10">
        <v>271</v>
      </c>
      <c r="AB15" s="10">
        <v>436</v>
      </c>
      <c r="AC15" s="10">
        <v>707</v>
      </c>
    </row>
    <row r="16" spans="1:29" ht="15" customHeight="1" x14ac:dyDescent="0.15">
      <c r="A16" s="7">
        <v>10</v>
      </c>
      <c r="B16" s="10">
        <v>75</v>
      </c>
      <c r="C16" s="10">
        <v>82</v>
      </c>
      <c r="D16" s="10">
        <v>157</v>
      </c>
      <c r="E16" s="3"/>
      <c r="F16" s="7">
        <v>40</v>
      </c>
      <c r="G16" s="10">
        <v>101</v>
      </c>
      <c r="H16" s="10">
        <v>110</v>
      </c>
      <c r="I16" s="10">
        <v>211</v>
      </c>
      <c r="J16" s="3"/>
      <c r="K16" s="7">
        <v>70</v>
      </c>
      <c r="L16" s="10">
        <v>160</v>
      </c>
      <c r="M16" s="10">
        <v>233</v>
      </c>
      <c r="N16" s="10">
        <v>393</v>
      </c>
      <c r="O16" s="3"/>
      <c r="P16" s="7">
        <v>100</v>
      </c>
      <c r="Q16" s="10">
        <v>4</v>
      </c>
      <c r="R16" s="10">
        <v>6</v>
      </c>
      <c r="S16" s="10">
        <v>10</v>
      </c>
      <c r="U16" s="4" t="s">
        <v>15</v>
      </c>
      <c r="V16" s="15">
        <f>SUM(L33,L39,Q9,Q15,Q21,Q27,Q33,Q39)</f>
        <v>1252</v>
      </c>
      <c r="W16" s="15">
        <f>SUM(M33,M39,R9,R15,R21,R27,R33,R39)</f>
        <v>2448</v>
      </c>
      <c r="X16" s="18">
        <f t="shared" si="0"/>
        <v>3700</v>
      </c>
      <c r="Z16" s="9" t="s">
        <v>24</v>
      </c>
      <c r="AA16" s="11">
        <f>SUM(AA12:AA15)</f>
        <v>1527</v>
      </c>
      <c r="AB16" s="11">
        <f>SUM(AB12:AB15)</f>
        <v>1762</v>
      </c>
      <c r="AC16" s="11">
        <f>SUM(AC12:AC15)</f>
        <v>3289</v>
      </c>
    </row>
    <row r="17" spans="1:29" ht="15" customHeight="1" x14ac:dyDescent="0.15">
      <c r="A17" s="7">
        <v>11</v>
      </c>
      <c r="B17" s="10">
        <v>88</v>
      </c>
      <c r="C17" s="10">
        <v>80</v>
      </c>
      <c r="D17" s="10">
        <v>168</v>
      </c>
      <c r="E17" s="3"/>
      <c r="F17" s="7">
        <v>41</v>
      </c>
      <c r="G17" s="10">
        <v>85</v>
      </c>
      <c r="H17" s="10">
        <v>111</v>
      </c>
      <c r="I17" s="10">
        <v>196</v>
      </c>
      <c r="J17" s="3"/>
      <c r="K17" s="7">
        <v>71</v>
      </c>
      <c r="L17" s="10">
        <v>198</v>
      </c>
      <c r="M17" s="10">
        <v>217</v>
      </c>
      <c r="N17" s="10">
        <v>415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507</v>
      </c>
      <c r="W17" s="15">
        <f>SUM(M39,R9,R15,R21,R27,R33,R39)</f>
        <v>1252</v>
      </c>
      <c r="X17" s="18">
        <f t="shared" si="0"/>
        <v>1759</v>
      </c>
      <c r="Z17" s="6" t="s">
        <v>29</v>
      </c>
    </row>
    <row r="18" spans="1:29" ht="15" customHeight="1" x14ac:dyDescent="0.15">
      <c r="A18" s="7">
        <v>12</v>
      </c>
      <c r="B18" s="10">
        <v>101</v>
      </c>
      <c r="C18" s="10">
        <v>84</v>
      </c>
      <c r="D18" s="10">
        <v>185</v>
      </c>
      <c r="E18" s="3"/>
      <c r="F18" s="7">
        <v>42</v>
      </c>
      <c r="G18" s="10">
        <v>93</v>
      </c>
      <c r="H18" s="10">
        <v>119</v>
      </c>
      <c r="I18" s="10">
        <v>212</v>
      </c>
      <c r="J18" s="3"/>
      <c r="K18" s="7">
        <v>72</v>
      </c>
      <c r="L18" s="10">
        <v>206</v>
      </c>
      <c r="M18" s="10">
        <v>275</v>
      </c>
      <c r="N18" s="13">
        <v>481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160</v>
      </c>
      <c r="W18" s="15">
        <f>SUM(R9,R15,R21,R27,R33,R39)</f>
        <v>492</v>
      </c>
      <c r="X18" s="18">
        <f t="shared" si="0"/>
        <v>652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88</v>
      </c>
      <c r="D19" s="10">
        <v>171</v>
      </c>
      <c r="E19" s="3"/>
      <c r="F19" s="7">
        <v>43</v>
      </c>
      <c r="G19" s="10">
        <v>88</v>
      </c>
      <c r="H19" s="10">
        <v>68</v>
      </c>
      <c r="I19" s="10">
        <v>156</v>
      </c>
      <c r="J19" s="3"/>
      <c r="K19" s="7">
        <v>73</v>
      </c>
      <c r="L19" s="10">
        <v>183</v>
      </c>
      <c r="M19" s="10">
        <v>247</v>
      </c>
      <c r="N19" s="10">
        <v>430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35</v>
      </c>
      <c r="W19" s="15">
        <f>SUM(R15,R21,R27,R33,R39)</f>
        <v>135</v>
      </c>
      <c r="X19" s="18">
        <f t="shared" si="0"/>
        <v>170</v>
      </c>
      <c r="Z19" s="4" t="s">
        <v>25</v>
      </c>
      <c r="AA19" s="10">
        <v>225</v>
      </c>
      <c r="AB19" s="10">
        <v>239</v>
      </c>
      <c r="AC19" s="10">
        <v>464</v>
      </c>
    </row>
    <row r="20" spans="1:29" ht="15" customHeight="1" x14ac:dyDescent="0.15">
      <c r="A20" s="7">
        <v>14</v>
      </c>
      <c r="B20" s="10">
        <v>109</v>
      </c>
      <c r="C20" s="10">
        <v>88</v>
      </c>
      <c r="D20" s="10">
        <v>197</v>
      </c>
      <c r="E20" s="3"/>
      <c r="F20" s="7">
        <v>44</v>
      </c>
      <c r="G20" s="10">
        <v>97</v>
      </c>
      <c r="H20" s="10">
        <v>106</v>
      </c>
      <c r="I20" s="10">
        <v>203</v>
      </c>
      <c r="J20" s="3"/>
      <c r="K20" s="7">
        <v>74</v>
      </c>
      <c r="L20" s="10">
        <v>193</v>
      </c>
      <c r="M20" s="10">
        <v>272</v>
      </c>
      <c r="N20" s="10">
        <v>465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18</v>
      </c>
      <c r="X20" s="18">
        <f t="shared" si="0"/>
        <v>22</v>
      </c>
      <c r="Z20" s="26" t="s">
        <v>26</v>
      </c>
      <c r="AA20" s="10">
        <v>1269</v>
      </c>
      <c r="AB20" s="10">
        <v>1139</v>
      </c>
      <c r="AC20" s="10">
        <v>2408</v>
      </c>
    </row>
    <row r="21" spans="1:29" ht="15" customHeight="1" x14ac:dyDescent="0.15">
      <c r="A21" s="7"/>
      <c r="B21" s="11">
        <v>456</v>
      </c>
      <c r="C21" s="11">
        <v>422</v>
      </c>
      <c r="D21" s="11">
        <v>878</v>
      </c>
      <c r="E21" s="3"/>
      <c r="F21" s="7"/>
      <c r="G21" s="11">
        <v>464</v>
      </c>
      <c r="H21" s="11">
        <v>514</v>
      </c>
      <c r="I21" s="11">
        <v>978</v>
      </c>
      <c r="J21" s="3"/>
      <c r="K21" s="7"/>
      <c r="L21" s="12">
        <v>940</v>
      </c>
      <c r="M21" s="12">
        <v>1244</v>
      </c>
      <c r="N21" s="12">
        <v>2184</v>
      </c>
      <c r="O21" s="24"/>
      <c r="P21" s="7"/>
      <c r="Q21" s="11">
        <v>4</v>
      </c>
      <c r="R21" s="11">
        <v>16</v>
      </c>
      <c r="S21" s="11">
        <v>20</v>
      </c>
      <c r="Z21" s="4" t="s">
        <v>31</v>
      </c>
      <c r="AA21" s="10">
        <v>271</v>
      </c>
      <c r="AB21" s="10">
        <v>335</v>
      </c>
      <c r="AC21" s="10">
        <v>606</v>
      </c>
    </row>
    <row r="22" spans="1:29" ht="15" customHeight="1" x14ac:dyDescent="0.15">
      <c r="A22" s="7">
        <v>15</v>
      </c>
      <c r="B22" s="10">
        <v>145</v>
      </c>
      <c r="C22" s="10">
        <v>95</v>
      </c>
      <c r="D22" s="10">
        <v>240</v>
      </c>
      <c r="E22" s="3"/>
      <c r="F22" s="7">
        <v>45</v>
      </c>
      <c r="G22" s="10">
        <v>99</v>
      </c>
      <c r="H22" s="10">
        <v>127</v>
      </c>
      <c r="I22" s="10">
        <v>226</v>
      </c>
      <c r="J22" s="3"/>
      <c r="K22" s="7">
        <v>75</v>
      </c>
      <c r="L22" s="10">
        <v>189</v>
      </c>
      <c r="M22" s="10">
        <v>283</v>
      </c>
      <c r="N22" s="10">
        <v>472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399</v>
      </c>
      <c r="AB22" s="10">
        <v>660</v>
      </c>
      <c r="AC22" s="10">
        <v>1059</v>
      </c>
    </row>
    <row r="23" spans="1:29" ht="15" customHeight="1" x14ac:dyDescent="0.15">
      <c r="A23" s="7">
        <v>16</v>
      </c>
      <c r="B23" s="10">
        <v>120</v>
      </c>
      <c r="C23" s="10">
        <v>103</v>
      </c>
      <c r="D23" s="10">
        <v>223</v>
      </c>
      <c r="E23" s="3"/>
      <c r="F23" s="7">
        <v>46</v>
      </c>
      <c r="G23" s="10">
        <v>122</v>
      </c>
      <c r="H23" s="10">
        <v>120</v>
      </c>
      <c r="I23" s="10">
        <v>242</v>
      </c>
      <c r="J23" s="3"/>
      <c r="K23" s="7">
        <v>76</v>
      </c>
      <c r="L23" s="10">
        <v>221</v>
      </c>
      <c r="M23" s="10">
        <v>272</v>
      </c>
      <c r="N23" s="10">
        <v>493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10.177357865075418</v>
      </c>
      <c r="W23" s="19">
        <f>W4/$W$8*100</f>
        <v>8.6223123144863543</v>
      </c>
      <c r="X23" s="19">
        <f>X4/$X$8*100</f>
        <v>9.3473472699872477</v>
      </c>
      <c r="Z23" s="9" t="s">
        <v>24</v>
      </c>
      <c r="AA23" s="11">
        <f>SUM(AA19:AA22)</f>
        <v>2164</v>
      </c>
      <c r="AB23" s="11">
        <f>SUM(AB19:AB22)</f>
        <v>2373</v>
      </c>
      <c r="AC23" s="11">
        <f>SUM(AC19:AC22)</f>
        <v>4537</v>
      </c>
    </row>
    <row r="24" spans="1:29" ht="15" customHeight="1" x14ac:dyDescent="0.15">
      <c r="A24" s="7">
        <v>17</v>
      </c>
      <c r="B24" s="10">
        <v>124</v>
      </c>
      <c r="C24" s="10">
        <v>108</v>
      </c>
      <c r="D24" s="10">
        <v>232</v>
      </c>
      <c r="E24" s="3"/>
      <c r="F24" s="7">
        <v>47</v>
      </c>
      <c r="G24" s="10">
        <v>121</v>
      </c>
      <c r="H24" s="10">
        <v>121</v>
      </c>
      <c r="I24" s="10">
        <v>242</v>
      </c>
      <c r="J24" s="3"/>
      <c r="K24" s="7">
        <v>77</v>
      </c>
      <c r="L24" s="10">
        <v>210</v>
      </c>
      <c r="M24" s="10">
        <v>275</v>
      </c>
      <c r="N24" s="10">
        <v>485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56.514172053704627</v>
      </c>
      <c r="W24" s="19">
        <f>W5/$W$8*100</f>
        <v>46.745819155867665</v>
      </c>
      <c r="X24" s="19">
        <f>X5/$X$8*100</f>
        <v>51.300282081996983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95</v>
      </c>
      <c r="D25" s="10">
        <v>220</v>
      </c>
      <c r="E25" s="3"/>
      <c r="F25" s="7">
        <v>48</v>
      </c>
      <c r="G25" s="10">
        <v>143</v>
      </c>
      <c r="H25" s="10">
        <v>148</v>
      </c>
      <c r="I25" s="10">
        <v>291</v>
      </c>
      <c r="J25" s="3"/>
      <c r="K25" s="7">
        <v>78</v>
      </c>
      <c r="L25" s="10">
        <v>199</v>
      </c>
      <c r="M25" s="10">
        <v>300</v>
      </c>
      <c r="N25" s="10">
        <v>499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14.437261727167247</v>
      </c>
      <c r="W25" s="19">
        <f>W6/$W$8*100</f>
        <v>16.839209440382248</v>
      </c>
      <c r="X25" s="19">
        <f>X6/$X$8*100</f>
        <v>15.719309092314232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93</v>
      </c>
      <c r="C26" s="10">
        <v>84</v>
      </c>
      <c r="D26" s="10">
        <v>177</v>
      </c>
      <c r="E26" s="3"/>
      <c r="F26" s="7">
        <v>49</v>
      </c>
      <c r="G26" s="10">
        <v>141</v>
      </c>
      <c r="H26" s="10">
        <v>151</v>
      </c>
      <c r="I26" s="10">
        <v>292</v>
      </c>
      <c r="J26" s="3"/>
      <c r="K26" s="7">
        <v>79</v>
      </c>
      <c r="L26" s="10">
        <v>206</v>
      </c>
      <c r="M26" s="10">
        <v>261</v>
      </c>
      <c r="N26" s="10">
        <v>467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18.871208354052708</v>
      </c>
      <c r="W26" s="19">
        <f>W7/$W$8*100</f>
        <v>27.792659089263736</v>
      </c>
      <c r="X26" s="19">
        <f>X7/$X$8*100</f>
        <v>23.633061555701534</v>
      </c>
      <c r="Z26" s="4" t="s">
        <v>25</v>
      </c>
      <c r="AA26" s="10">
        <v>137</v>
      </c>
      <c r="AB26" s="10">
        <v>105</v>
      </c>
      <c r="AC26" s="10">
        <v>242</v>
      </c>
    </row>
    <row r="27" spans="1:29" ht="15" customHeight="1" x14ac:dyDescent="0.15">
      <c r="A27" s="7"/>
      <c r="B27" s="11">
        <v>607</v>
      </c>
      <c r="C27" s="11">
        <v>485</v>
      </c>
      <c r="D27" s="11">
        <v>1092</v>
      </c>
      <c r="E27" s="3"/>
      <c r="F27" s="7"/>
      <c r="G27" s="11">
        <v>626</v>
      </c>
      <c r="H27" s="11">
        <v>667</v>
      </c>
      <c r="I27" s="11">
        <v>1293</v>
      </c>
      <c r="J27" s="3"/>
      <c r="K27" s="7"/>
      <c r="L27" s="11">
        <v>1025</v>
      </c>
      <c r="M27" s="11">
        <v>1391</v>
      </c>
      <c r="N27" s="11">
        <v>2416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718</v>
      </c>
      <c r="AB27" s="10">
        <v>644</v>
      </c>
      <c r="AC27" s="10">
        <v>1362</v>
      </c>
    </row>
    <row r="28" spans="1:29" ht="15" customHeight="1" x14ac:dyDescent="0.15">
      <c r="A28" s="7">
        <v>20</v>
      </c>
      <c r="B28" s="10">
        <v>99</v>
      </c>
      <c r="C28" s="10">
        <v>106</v>
      </c>
      <c r="D28" s="10">
        <v>205</v>
      </c>
      <c r="E28" s="3"/>
      <c r="F28" s="7">
        <v>50</v>
      </c>
      <c r="G28" s="10">
        <v>181</v>
      </c>
      <c r="H28" s="10">
        <v>165</v>
      </c>
      <c r="I28" s="10">
        <v>346</v>
      </c>
      <c r="J28" s="3"/>
      <c r="K28" s="7">
        <v>80</v>
      </c>
      <c r="L28" s="10">
        <v>173</v>
      </c>
      <c r="M28" s="10">
        <v>252</v>
      </c>
      <c r="N28" s="10">
        <v>425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34.2449859108238</v>
      </c>
      <c r="W28" s="19">
        <f t="shared" ref="W28:W39" si="2">W9/$W$8*100</f>
        <v>29.189893578512994</v>
      </c>
      <c r="X28" s="19">
        <f t="shared" ref="X28:X39" si="3">X9/$X$8*100</f>
        <v>31.546814019088838</v>
      </c>
      <c r="Z28" s="4" t="s">
        <v>32</v>
      </c>
      <c r="AA28" s="10">
        <v>158</v>
      </c>
      <c r="AB28" s="10">
        <v>222</v>
      </c>
      <c r="AC28" s="10">
        <v>380</v>
      </c>
    </row>
    <row r="29" spans="1:29" ht="15" customHeight="1" x14ac:dyDescent="0.15">
      <c r="A29" s="7">
        <v>21</v>
      </c>
      <c r="B29" s="10">
        <v>115</v>
      </c>
      <c r="C29" s="10">
        <v>106</v>
      </c>
      <c r="D29" s="10">
        <v>221</v>
      </c>
      <c r="E29" s="3"/>
      <c r="F29" s="7">
        <v>51</v>
      </c>
      <c r="G29" s="10">
        <v>151</v>
      </c>
      <c r="H29" s="10">
        <v>168</v>
      </c>
      <c r="I29" s="10">
        <v>319</v>
      </c>
      <c r="J29" s="3"/>
      <c r="K29" s="7">
        <v>81</v>
      </c>
      <c r="L29" s="10">
        <v>173</v>
      </c>
      <c r="M29" s="10">
        <v>238</v>
      </c>
      <c r="N29" s="10">
        <v>411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67.553455992043752</v>
      </c>
      <c r="W29" s="19">
        <f t="shared" si="2"/>
        <v>73.821762108158978</v>
      </c>
      <c r="X29" s="19">
        <f t="shared" si="3"/>
        <v>70.899184667104592</v>
      </c>
      <c r="Z29" s="4" t="s">
        <v>7</v>
      </c>
      <c r="AA29" s="10">
        <v>255</v>
      </c>
      <c r="AB29" s="10">
        <v>414</v>
      </c>
      <c r="AC29" s="10">
        <v>669</v>
      </c>
    </row>
    <row r="30" spans="1:29" ht="15" customHeight="1" x14ac:dyDescent="0.15">
      <c r="A30" s="7">
        <v>22</v>
      </c>
      <c r="B30" s="10">
        <v>83</v>
      </c>
      <c r="C30" s="10">
        <v>103</v>
      </c>
      <c r="D30" s="10">
        <v>186</v>
      </c>
      <c r="E30" s="3"/>
      <c r="F30" s="7">
        <v>52</v>
      </c>
      <c r="G30" s="10">
        <v>176</v>
      </c>
      <c r="H30" s="10">
        <v>159</v>
      </c>
      <c r="I30" s="10">
        <v>335</v>
      </c>
      <c r="J30" s="3"/>
      <c r="K30" s="7">
        <v>82</v>
      </c>
      <c r="L30" s="10">
        <v>150</v>
      </c>
      <c r="M30" s="10">
        <v>223</v>
      </c>
      <c r="N30" s="10">
        <v>373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58.519807724183657</v>
      </c>
      <c r="W30" s="19">
        <f t="shared" si="2"/>
        <v>65.27184536306379</v>
      </c>
      <c r="X30" s="19">
        <f t="shared" si="3"/>
        <v>62.123729664979322</v>
      </c>
      <c r="Z30" s="9" t="s">
        <v>24</v>
      </c>
      <c r="AA30" s="11">
        <f>SUM(AA26:AA29)</f>
        <v>1268</v>
      </c>
      <c r="AB30" s="11">
        <f>SUM(AB26:AB29)</f>
        <v>1385</v>
      </c>
      <c r="AC30" s="11">
        <f>SUM(AC26:AC29)</f>
        <v>2653</v>
      </c>
    </row>
    <row r="31" spans="1:29" ht="15" customHeight="1" x14ac:dyDescent="0.15">
      <c r="A31" s="7">
        <v>23</v>
      </c>
      <c r="B31" s="10">
        <v>98</v>
      </c>
      <c r="C31" s="10">
        <v>93</v>
      </c>
      <c r="D31" s="10">
        <v>191</v>
      </c>
      <c r="E31" s="3"/>
      <c r="F31" s="7">
        <v>53</v>
      </c>
      <c r="G31" s="10">
        <v>174</v>
      </c>
      <c r="H31" s="10">
        <v>200</v>
      </c>
      <c r="I31" s="10">
        <v>374</v>
      </c>
      <c r="J31" s="3"/>
      <c r="K31" s="7">
        <v>83</v>
      </c>
      <c r="L31" s="10">
        <v>131</v>
      </c>
      <c r="M31" s="10">
        <v>251</v>
      </c>
      <c r="N31" s="10">
        <v>382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41.7702635504724</v>
      </c>
      <c r="W31" s="19">
        <f t="shared" si="2"/>
        <v>51.835227684065735</v>
      </c>
      <c r="X31" s="19">
        <f t="shared" si="3"/>
        <v>47.142470729162639</v>
      </c>
      <c r="Z31" s="6"/>
    </row>
    <row r="32" spans="1:29" ht="15" customHeight="1" x14ac:dyDescent="0.15">
      <c r="A32" s="7">
        <v>24</v>
      </c>
      <c r="B32" s="10">
        <v>122</v>
      </c>
      <c r="C32" s="10">
        <v>111</v>
      </c>
      <c r="D32" s="10">
        <v>233</v>
      </c>
      <c r="E32" s="3"/>
      <c r="F32" s="7">
        <v>54</v>
      </c>
      <c r="G32" s="10">
        <v>197</v>
      </c>
      <c r="H32" s="10">
        <v>178</v>
      </c>
      <c r="I32" s="10">
        <v>375</v>
      </c>
      <c r="J32" s="3"/>
      <c r="K32" s="7">
        <v>84</v>
      </c>
      <c r="L32" s="10">
        <v>118</v>
      </c>
      <c r="M32" s="10">
        <v>232</v>
      </c>
      <c r="N32" s="10">
        <v>350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33.308470081219959</v>
      </c>
      <c r="W32" s="20">
        <f t="shared" si="2"/>
        <v>44.631868529645985</v>
      </c>
      <c r="X32" s="20">
        <f t="shared" si="3"/>
        <v>39.352370648015764</v>
      </c>
      <c r="Z32" s="6"/>
      <c r="AA32" s="29"/>
      <c r="AB32" s="28"/>
      <c r="AC32" s="28"/>
    </row>
    <row r="33" spans="1:29" ht="15" customHeight="1" x14ac:dyDescent="0.15">
      <c r="A33" s="7"/>
      <c r="B33" s="11">
        <v>517</v>
      </c>
      <c r="C33" s="11">
        <v>519</v>
      </c>
      <c r="D33" s="11">
        <v>1036</v>
      </c>
      <c r="E33" s="3"/>
      <c r="F33" s="7"/>
      <c r="G33" s="11">
        <v>879</v>
      </c>
      <c r="H33" s="11">
        <v>870</v>
      </c>
      <c r="I33" s="11">
        <v>1749</v>
      </c>
      <c r="J33" s="3"/>
      <c r="K33" s="7"/>
      <c r="L33" s="11">
        <v>745</v>
      </c>
      <c r="M33" s="11">
        <v>1196</v>
      </c>
      <c r="N33" s="11">
        <v>1941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26.661694016243992</v>
      </c>
      <c r="W33" s="19">
        <f t="shared" si="2"/>
        <v>36.798667921523204</v>
      </c>
      <c r="X33" s="19">
        <f t="shared" si="3"/>
        <v>32.072336643610647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105</v>
      </c>
      <c r="D34" s="10">
        <v>206</v>
      </c>
      <c r="E34" s="3"/>
      <c r="F34" s="7">
        <v>55</v>
      </c>
      <c r="G34" s="10">
        <v>198</v>
      </c>
      <c r="H34" s="10">
        <v>165</v>
      </c>
      <c r="I34" s="10">
        <v>363</v>
      </c>
      <c r="J34" s="3"/>
      <c r="K34" s="7">
        <v>85</v>
      </c>
      <c r="L34" s="27">
        <v>84</v>
      </c>
      <c r="M34" s="10">
        <v>196</v>
      </c>
      <c r="N34" s="10">
        <v>280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18.871208354052708</v>
      </c>
      <c r="W34" s="19">
        <f t="shared" si="2"/>
        <v>27.792659089263736</v>
      </c>
      <c r="X34" s="19">
        <f t="shared" si="3"/>
        <v>23.633061555701534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93</v>
      </c>
      <c r="D35" s="10">
        <v>178</v>
      </c>
      <c r="E35" s="3"/>
      <c r="F35" s="7">
        <v>56</v>
      </c>
      <c r="G35" s="10">
        <v>225</v>
      </c>
      <c r="H35" s="10">
        <v>198</v>
      </c>
      <c r="I35" s="10">
        <v>423</v>
      </c>
      <c r="J35" s="3"/>
      <c r="K35" s="7">
        <v>86</v>
      </c>
      <c r="L35" s="10">
        <v>73</v>
      </c>
      <c r="M35" s="10">
        <v>167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10.37626388198243</v>
      </c>
      <c r="W35" s="19">
        <f t="shared" si="2"/>
        <v>17.72243538695432</v>
      </c>
      <c r="X35" s="19">
        <f t="shared" si="3"/>
        <v>14.297306696549326</v>
      </c>
      <c r="Z35" s="4" t="s">
        <v>25</v>
      </c>
      <c r="AA35" s="10">
        <f>SUM(AA5,AA12,AA19,AA26)</f>
        <v>1228</v>
      </c>
      <c r="AB35" s="10">
        <f t="shared" ref="AA35:AB38" si="4">SUM(AB5,AB12,AB19,AB26)</f>
        <v>1191</v>
      </c>
      <c r="AC35" s="10">
        <f>SUM(AA35:AB35)</f>
        <v>2419</v>
      </c>
    </row>
    <row r="36" spans="1:29" ht="15" customHeight="1" x14ac:dyDescent="0.15">
      <c r="A36" s="7">
        <v>27</v>
      </c>
      <c r="B36" s="10">
        <v>99</v>
      </c>
      <c r="C36" s="10">
        <v>94</v>
      </c>
      <c r="D36" s="10">
        <v>193</v>
      </c>
      <c r="E36" s="3"/>
      <c r="F36" s="7">
        <v>57</v>
      </c>
      <c r="G36" s="10">
        <v>203</v>
      </c>
      <c r="H36" s="10">
        <v>199</v>
      </c>
      <c r="I36" s="10">
        <v>402</v>
      </c>
      <c r="J36" s="3"/>
      <c r="K36" s="7">
        <v>87</v>
      </c>
      <c r="L36" s="10">
        <v>70</v>
      </c>
      <c r="M36" s="10">
        <v>153</v>
      </c>
      <c r="N36" s="10">
        <v>223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4.2018896071606164</v>
      </c>
      <c r="W36" s="19">
        <f t="shared" si="2"/>
        <v>9.0639252877723884</v>
      </c>
      <c r="X36" s="19">
        <f t="shared" si="3"/>
        <v>6.797016886278449</v>
      </c>
      <c r="Z36" s="26" t="s">
        <v>26</v>
      </c>
      <c r="AA36" s="10">
        <f t="shared" si="4"/>
        <v>6819</v>
      </c>
      <c r="AB36" s="10">
        <f t="shared" si="4"/>
        <v>6457</v>
      </c>
      <c r="AC36" s="13">
        <f>SUM(AA36:AB36)</f>
        <v>13276</v>
      </c>
    </row>
    <row r="37" spans="1:29" ht="15" customHeight="1" x14ac:dyDescent="0.15">
      <c r="A37" s="7">
        <v>28</v>
      </c>
      <c r="B37" s="10">
        <v>102</v>
      </c>
      <c r="C37" s="10">
        <v>85</v>
      </c>
      <c r="D37" s="10">
        <v>187</v>
      </c>
      <c r="E37" s="3"/>
      <c r="F37" s="7">
        <v>58</v>
      </c>
      <c r="G37" s="10">
        <v>257</v>
      </c>
      <c r="H37" s="10">
        <v>198</v>
      </c>
      <c r="I37" s="10">
        <v>455</v>
      </c>
      <c r="J37" s="3"/>
      <c r="K37" s="7">
        <v>88</v>
      </c>
      <c r="L37" s="10">
        <v>70</v>
      </c>
      <c r="M37" s="10">
        <v>139</v>
      </c>
      <c r="N37" s="10">
        <v>209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1.3260401127134096</v>
      </c>
      <c r="W37" s="19">
        <f t="shared" si="2"/>
        <v>3.5618620140447406</v>
      </c>
      <c r="X37" s="19">
        <f t="shared" si="3"/>
        <v>2.5194172881486918</v>
      </c>
      <c r="Z37" s="4" t="s">
        <v>31</v>
      </c>
      <c r="AA37" s="10">
        <f t="shared" si="4"/>
        <v>1742</v>
      </c>
      <c r="AB37" s="10">
        <f t="shared" si="4"/>
        <v>2326</v>
      </c>
      <c r="AC37" s="13">
        <f>SUM(AA37:AB37)</f>
        <v>4068</v>
      </c>
    </row>
    <row r="38" spans="1:29" ht="15" customHeight="1" x14ac:dyDescent="0.15">
      <c r="A38" s="7">
        <v>29</v>
      </c>
      <c r="B38" s="10">
        <v>105</v>
      </c>
      <c r="C38" s="10">
        <v>90</v>
      </c>
      <c r="D38" s="10">
        <v>195</v>
      </c>
      <c r="E38" s="3"/>
      <c r="F38" s="7">
        <v>59</v>
      </c>
      <c r="G38" s="10">
        <v>259</v>
      </c>
      <c r="H38" s="10">
        <v>226</v>
      </c>
      <c r="I38" s="10">
        <v>485</v>
      </c>
      <c r="J38" s="3"/>
      <c r="K38" s="7">
        <v>89</v>
      </c>
      <c r="L38" s="10">
        <v>50</v>
      </c>
      <c r="M38" s="10">
        <v>105</v>
      </c>
      <c r="N38" s="10">
        <v>155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0.29007127465605836</v>
      </c>
      <c r="W38" s="19">
        <f t="shared" si="2"/>
        <v>0.97734018678056889</v>
      </c>
      <c r="X38" s="19">
        <f t="shared" si="3"/>
        <v>0.65690328065226633</v>
      </c>
      <c r="Z38" s="4" t="s">
        <v>7</v>
      </c>
      <c r="AA38" s="10">
        <f t="shared" si="4"/>
        <v>2277</v>
      </c>
      <c r="AB38" s="10">
        <f t="shared" si="4"/>
        <v>3839</v>
      </c>
      <c r="AC38" s="13">
        <f>SUM(AA38:AB38)</f>
        <v>6116</v>
      </c>
    </row>
    <row r="39" spans="1:29" ht="15" customHeight="1" x14ac:dyDescent="0.15">
      <c r="A39" s="7"/>
      <c r="B39" s="11">
        <v>492</v>
      </c>
      <c r="C39" s="11">
        <v>467</v>
      </c>
      <c r="D39" s="11">
        <v>959</v>
      </c>
      <c r="E39" s="3"/>
      <c r="F39" s="7"/>
      <c r="G39" s="11">
        <v>1142</v>
      </c>
      <c r="H39" s="11">
        <v>986</v>
      </c>
      <c r="I39" s="11">
        <v>2128</v>
      </c>
      <c r="J39" s="3"/>
      <c r="K39" s="7"/>
      <c r="L39" s="11">
        <v>347</v>
      </c>
      <c r="M39" s="11">
        <v>760</v>
      </c>
      <c r="N39" s="11">
        <v>1107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3.3151002817835243E-2</v>
      </c>
      <c r="W39" s="19">
        <f t="shared" si="2"/>
        <v>0.13031202490407587</v>
      </c>
      <c r="X39" s="19">
        <f t="shared" si="3"/>
        <v>8.5011012790293286E-2</v>
      </c>
      <c r="Z39" s="9" t="s">
        <v>24</v>
      </c>
      <c r="AA39" s="11">
        <f>SUM(AA35:AA38)</f>
        <v>12066</v>
      </c>
      <c r="AB39" s="11">
        <f>SUM(AB35:AB38)</f>
        <v>13813</v>
      </c>
      <c r="AC39" s="11">
        <f>SUM(AC35:AC38)</f>
        <v>25879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65</v>
      </c>
      <c r="D4" s="10">
        <v>133</v>
      </c>
      <c r="E4" s="3"/>
      <c r="F4" s="7">
        <v>30</v>
      </c>
      <c r="G4" s="10">
        <v>98</v>
      </c>
      <c r="H4" s="10">
        <v>92</v>
      </c>
      <c r="I4" s="10">
        <v>190</v>
      </c>
      <c r="J4" s="3"/>
      <c r="K4" s="7">
        <v>60</v>
      </c>
      <c r="L4" s="10">
        <v>285</v>
      </c>
      <c r="M4" s="10">
        <v>271</v>
      </c>
      <c r="N4" s="10">
        <v>556</v>
      </c>
      <c r="O4" s="3"/>
      <c r="P4" s="7">
        <v>90</v>
      </c>
      <c r="Q4" s="10">
        <v>39</v>
      </c>
      <c r="R4" s="10">
        <v>88</v>
      </c>
      <c r="S4" s="10">
        <v>127</v>
      </c>
      <c r="U4" s="4" t="s">
        <v>4</v>
      </c>
      <c r="V4" s="15">
        <f>SUM(B9,B15,B21)</f>
        <v>1225</v>
      </c>
      <c r="W4" s="15">
        <f>SUM(C9,C15,C21)</f>
        <v>1186</v>
      </c>
      <c r="X4" s="15">
        <f>SUM(V4:W4)</f>
        <v>2411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81</v>
      </c>
      <c r="D5" s="10">
        <v>153</v>
      </c>
      <c r="E5" s="3"/>
      <c r="F5" s="7">
        <v>31</v>
      </c>
      <c r="G5" s="10">
        <v>131</v>
      </c>
      <c r="H5" s="10">
        <v>105</v>
      </c>
      <c r="I5" s="10">
        <v>236</v>
      </c>
      <c r="J5" s="3"/>
      <c r="K5" s="7">
        <v>61</v>
      </c>
      <c r="L5" s="10">
        <v>257</v>
      </c>
      <c r="M5" s="10">
        <v>242</v>
      </c>
      <c r="N5" s="10">
        <v>499</v>
      </c>
      <c r="O5" s="3"/>
      <c r="P5" s="7">
        <v>91</v>
      </c>
      <c r="Q5" s="10">
        <v>31</v>
      </c>
      <c r="R5" s="10">
        <v>92</v>
      </c>
      <c r="S5" s="10">
        <v>123</v>
      </c>
      <c r="U5" s="4" t="s">
        <v>5</v>
      </c>
      <c r="V5" s="15">
        <f>SUM(B27,B33,B39,G9,G15,G21,G27,G33,G39,L9)</f>
        <v>6807</v>
      </c>
      <c r="W5" s="15">
        <f>SUM(C27,C33,C39,H9,H15,H21,H27,H33,H39,M9)</f>
        <v>6450</v>
      </c>
      <c r="X5" s="15">
        <f>SUM(V5:W5)</f>
        <v>13257</v>
      </c>
      <c r="Y5" s="2"/>
      <c r="Z5" s="4" t="s">
        <v>25</v>
      </c>
      <c r="AA5" s="10">
        <v>717</v>
      </c>
      <c r="AB5" s="10">
        <v>670</v>
      </c>
      <c r="AC5" s="10">
        <v>1387</v>
      </c>
    </row>
    <row r="6" spans="1:29" ht="15" customHeight="1" x14ac:dyDescent="0.15">
      <c r="A6" s="7">
        <v>2</v>
      </c>
      <c r="B6" s="10">
        <v>85</v>
      </c>
      <c r="C6" s="10">
        <v>73</v>
      </c>
      <c r="D6" s="10">
        <v>158</v>
      </c>
      <c r="E6" s="3"/>
      <c r="F6" s="7">
        <v>32</v>
      </c>
      <c r="G6" s="10">
        <v>109</v>
      </c>
      <c r="H6" s="10">
        <v>89</v>
      </c>
      <c r="I6" s="10">
        <v>198</v>
      </c>
      <c r="J6" s="3"/>
      <c r="K6" s="7">
        <v>62</v>
      </c>
      <c r="L6" s="10">
        <v>245</v>
      </c>
      <c r="M6" s="10">
        <v>222</v>
      </c>
      <c r="N6" s="10">
        <v>467</v>
      </c>
      <c r="O6" s="3"/>
      <c r="P6" s="7">
        <v>92</v>
      </c>
      <c r="Q6" s="10">
        <v>21</v>
      </c>
      <c r="R6" s="10">
        <v>65</v>
      </c>
      <c r="S6" s="10">
        <v>86</v>
      </c>
      <c r="U6" s="8" t="s">
        <v>6</v>
      </c>
      <c r="V6" s="15">
        <f>SUM(L15,L21)</f>
        <v>1740</v>
      </c>
      <c r="W6" s="15">
        <f>SUM(M15,M21)</f>
        <v>2320</v>
      </c>
      <c r="X6" s="15">
        <f>SUM(V6:W6)</f>
        <v>4060</v>
      </c>
      <c r="Z6" s="26" t="s">
        <v>26</v>
      </c>
      <c r="AA6" s="10">
        <v>3938</v>
      </c>
      <c r="AB6" s="10">
        <v>3804</v>
      </c>
      <c r="AC6" s="10">
        <v>7742</v>
      </c>
    </row>
    <row r="7" spans="1:29" ht="15" customHeight="1" x14ac:dyDescent="0.15">
      <c r="A7" s="7">
        <v>3</v>
      </c>
      <c r="B7" s="10">
        <v>85</v>
      </c>
      <c r="C7" s="10">
        <v>81</v>
      </c>
      <c r="D7" s="10">
        <v>166</v>
      </c>
      <c r="E7" s="3"/>
      <c r="F7" s="7">
        <v>33</v>
      </c>
      <c r="G7" s="10">
        <v>111</v>
      </c>
      <c r="H7" s="10">
        <v>103</v>
      </c>
      <c r="I7" s="10">
        <v>214</v>
      </c>
      <c r="J7" s="3"/>
      <c r="K7" s="7">
        <v>63</v>
      </c>
      <c r="L7" s="10">
        <v>103</v>
      </c>
      <c r="M7" s="10">
        <v>115</v>
      </c>
      <c r="N7" s="10">
        <v>218</v>
      </c>
      <c r="O7" s="3"/>
      <c r="P7" s="7">
        <v>93</v>
      </c>
      <c r="Q7" s="10">
        <v>23</v>
      </c>
      <c r="R7" s="10">
        <v>58</v>
      </c>
      <c r="S7" s="10">
        <v>81</v>
      </c>
      <c r="U7" s="4" t="s">
        <v>7</v>
      </c>
      <c r="V7" s="15">
        <f>SUM(L27,L33,L39,Q9,Q15,Q21,Q27,Q33,Q39)</f>
        <v>2275</v>
      </c>
      <c r="W7" s="15">
        <f>SUM(M27,M33,M39,R9,R15,R21,R27,R33,R39)</f>
        <v>3848</v>
      </c>
      <c r="X7" s="15">
        <f>SUM(V7:W7)</f>
        <v>6123</v>
      </c>
      <c r="Z7" s="4" t="s">
        <v>31</v>
      </c>
      <c r="AA7" s="10">
        <v>1087</v>
      </c>
      <c r="AB7" s="10">
        <v>1487</v>
      </c>
      <c r="AC7" s="10">
        <v>2574</v>
      </c>
    </row>
    <row r="8" spans="1:29" ht="15" customHeight="1" x14ac:dyDescent="0.15">
      <c r="A8" s="7">
        <v>4</v>
      </c>
      <c r="B8" s="10">
        <v>67</v>
      </c>
      <c r="C8" s="10">
        <v>62</v>
      </c>
      <c r="D8" s="10">
        <v>129</v>
      </c>
      <c r="E8" s="3"/>
      <c r="F8" s="7">
        <v>34</v>
      </c>
      <c r="G8" s="10">
        <v>97</v>
      </c>
      <c r="H8" s="10">
        <v>89</v>
      </c>
      <c r="I8" s="10">
        <v>186</v>
      </c>
      <c r="J8" s="3"/>
      <c r="K8" s="7">
        <v>64</v>
      </c>
      <c r="L8" s="10">
        <v>133</v>
      </c>
      <c r="M8" s="10">
        <v>145</v>
      </c>
      <c r="N8" s="10">
        <v>278</v>
      </c>
      <c r="O8" s="3"/>
      <c r="P8" s="7">
        <v>94</v>
      </c>
      <c r="Q8" s="10">
        <v>10</v>
      </c>
      <c r="R8" s="10">
        <v>56</v>
      </c>
      <c r="S8" s="10">
        <v>66</v>
      </c>
      <c r="U8" s="17" t="s">
        <v>3</v>
      </c>
      <c r="V8" s="12">
        <f>SUM(V4:V7)</f>
        <v>12047</v>
      </c>
      <c r="W8" s="12">
        <f>SUM(W4:W7)</f>
        <v>13804</v>
      </c>
      <c r="X8" s="12">
        <f>SUM(X4:X7)</f>
        <v>25851</v>
      </c>
      <c r="Z8" s="4" t="s">
        <v>7</v>
      </c>
      <c r="AA8" s="10">
        <v>1355</v>
      </c>
      <c r="AB8" s="10">
        <v>2335</v>
      </c>
      <c r="AC8" s="10">
        <v>3690</v>
      </c>
    </row>
    <row r="9" spans="1:29" ht="15" customHeight="1" x14ac:dyDescent="0.15">
      <c r="A9" s="7"/>
      <c r="B9" s="11">
        <v>377</v>
      </c>
      <c r="C9" s="11">
        <v>362</v>
      </c>
      <c r="D9" s="11">
        <v>739</v>
      </c>
      <c r="E9" s="3"/>
      <c r="F9" s="7"/>
      <c r="G9" s="11">
        <v>546</v>
      </c>
      <c r="H9" s="11">
        <v>478</v>
      </c>
      <c r="I9" s="11">
        <v>1024</v>
      </c>
      <c r="J9" s="3"/>
      <c r="K9" s="7"/>
      <c r="L9" s="12">
        <v>1023</v>
      </c>
      <c r="M9" s="12">
        <v>995</v>
      </c>
      <c r="N9" s="12">
        <v>2018</v>
      </c>
      <c r="O9" s="3"/>
      <c r="P9" s="7"/>
      <c r="Q9" s="11">
        <v>124</v>
      </c>
      <c r="R9" s="11">
        <v>359</v>
      </c>
      <c r="S9" s="11">
        <v>483</v>
      </c>
      <c r="U9" s="4" t="s">
        <v>8</v>
      </c>
      <c r="V9" s="15">
        <f>SUM(G21,G27,G33,G39,L9)</f>
        <v>4119</v>
      </c>
      <c r="W9" s="15">
        <f>SUM(H21,H27,H33,H39,M9)</f>
        <v>4025</v>
      </c>
      <c r="X9" s="18">
        <f t="shared" ref="X9:X20" si="0">SUM(V9:W9)</f>
        <v>8144</v>
      </c>
      <c r="Z9" s="9" t="s">
        <v>24</v>
      </c>
      <c r="AA9" s="11">
        <f>SUM(AA5:AA8)</f>
        <v>7097</v>
      </c>
      <c r="AB9" s="11">
        <f>SUM(AB5:AB8)</f>
        <v>8296</v>
      </c>
      <c r="AC9" s="11">
        <f>SUM(AC5:AC8)</f>
        <v>15393</v>
      </c>
    </row>
    <row r="10" spans="1:29" ht="15" customHeight="1" x14ac:dyDescent="0.15">
      <c r="A10" s="7">
        <v>5</v>
      </c>
      <c r="B10" s="10">
        <v>77</v>
      </c>
      <c r="C10" s="10">
        <v>65</v>
      </c>
      <c r="D10" s="10">
        <v>142</v>
      </c>
      <c r="E10" s="3"/>
      <c r="F10" s="7">
        <v>35</v>
      </c>
      <c r="G10" s="10">
        <v>120</v>
      </c>
      <c r="H10" s="10">
        <v>124</v>
      </c>
      <c r="I10" s="10">
        <v>244</v>
      </c>
      <c r="J10" s="3"/>
      <c r="K10" s="7">
        <v>65</v>
      </c>
      <c r="L10" s="10">
        <v>149</v>
      </c>
      <c r="M10" s="10">
        <v>210</v>
      </c>
      <c r="N10" s="10">
        <v>359</v>
      </c>
      <c r="O10" s="3"/>
      <c r="P10" s="7">
        <v>95</v>
      </c>
      <c r="Q10" s="10">
        <v>17</v>
      </c>
      <c r="R10" s="10">
        <v>44</v>
      </c>
      <c r="S10" s="10">
        <v>61</v>
      </c>
      <c r="U10" s="4" t="s">
        <v>9</v>
      </c>
      <c r="V10" s="15">
        <f>SUM(G21,G27,G33,G39,L9,L15,L21,L27,L33,L39,Q9,Q15,Q21,Q27,Q33,Q39)</f>
        <v>8134</v>
      </c>
      <c r="W10" s="15">
        <f>SUM(H21,H27,H33,H39,M9,M15,M21,M27,M33,M39,R9,R15,R21,R27,R33,R39)</f>
        <v>10193</v>
      </c>
      <c r="X10" s="18">
        <f t="shared" si="0"/>
        <v>18327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76</v>
      </c>
      <c r="D11" s="10">
        <v>149</v>
      </c>
      <c r="E11" s="3"/>
      <c r="F11" s="7">
        <v>36</v>
      </c>
      <c r="G11" s="10">
        <v>99</v>
      </c>
      <c r="H11" s="10">
        <v>84</v>
      </c>
      <c r="I11" s="10">
        <v>183</v>
      </c>
      <c r="J11" s="3"/>
      <c r="K11" s="7">
        <v>66</v>
      </c>
      <c r="L11" s="10">
        <v>160</v>
      </c>
      <c r="M11" s="10">
        <v>196</v>
      </c>
      <c r="N11" s="10">
        <v>356</v>
      </c>
      <c r="O11" s="3"/>
      <c r="P11" s="7">
        <v>96</v>
      </c>
      <c r="Q11" s="10">
        <v>6</v>
      </c>
      <c r="R11" s="10">
        <v>32</v>
      </c>
      <c r="S11" s="10">
        <v>38</v>
      </c>
      <c r="U11" s="4" t="s">
        <v>10</v>
      </c>
      <c r="V11" s="15">
        <f>SUM(,G33,G39,L9,L15,L21,L27,L33,L39,Q9,Q15,Q21,Q27,Q33,Q39)</f>
        <v>7047</v>
      </c>
      <c r="W11" s="15">
        <f>SUM(,H33,H39,M9,M15,M21,M27,M33,M39,R9,R15,R21,R27,R33,R39)</f>
        <v>9016</v>
      </c>
      <c r="X11" s="18">
        <f t="shared" si="0"/>
        <v>16063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86</v>
      </c>
      <c r="D12" s="10">
        <v>155</v>
      </c>
      <c r="E12" s="3"/>
      <c r="F12" s="7">
        <v>37</v>
      </c>
      <c r="G12" s="10">
        <v>103</v>
      </c>
      <c r="H12" s="10">
        <v>107</v>
      </c>
      <c r="I12" s="10">
        <v>210</v>
      </c>
      <c r="J12" s="3"/>
      <c r="K12" s="7">
        <v>67</v>
      </c>
      <c r="L12" s="10">
        <v>169</v>
      </c>
      <c r="M12" s="10">
        <v>234</v>
      </c>
      <c r="N12" s="10">
        <v>403</v>
      </c>
      <c r="O12" s="3"/>
      <c r="P12" s="7">
        <v>97</v>
      </c>
      <c r="Q12" s="10">
        <v>1</v>
      </c>
      <c r="R12" s="10">
        <v>21</v>
      </c>
      <c r="S12" s="10">
        <v>22</v>
      </c>
      <c r="U12" s="4" t="s">
        <v>11</v>
      </c>
      <c r="V12" s="15">
        <f>SUM(L9,L15,L21,L27,L33,L39,Q9,Q15,Q21,Q27,Q33,Q39)</f>
        <v>5038</v>
      </c>
      <c r="W12" s="15">
        <f>SUM(M9,M15,M21,M27,M33,M39,R9,R15,R21,R27,R33,R39)</f>
        <v>7163</v>
      </c>
      <c r="X12" s="18">
        <f t="shared" si="0"/>
        <v>12201</v>
      </c>
      <c r="Z12" s="4" t="s">
        <v>25</v>
      </c>
      <c r="AA12" s="10">
        <v>148</v>
      </c>
      <c r="AB12" s="10">
        <v>178</v>
      </c>
      <c r="AC12" s="10">
        <v>326</v>
      </c>
    </row>
    <row r="13" spans="1:29" ht="15" customHeight="1" x14ac:dyDescent="0.15">
      <c r="A13" s="7">
        <v>8</v>
      </c>
      <c r="B13" s="10">
        <v>76</v>
      </c>
      <c r="C13" s="10">
        <v>87</v>
      </c>
      <c r="D13" s="10">
        <v>163</v>
      </c>
      <c r="E13" s="3"/>
      <c r="F13" s="7">
        <v>38</v>
      </c>
      <c r="G13" s="10">
        <v>101</v>
      </c>
      <c r="H13" s="10">
        <v>83</v>
      </c>
      <c r="I13" s="10">
        <v>184</v>
      </c>
      <c r="J13" s="3"/>
      <c r="K13" s="7">
        <v>68</v>
      </c>
      <c r="L13" s="10">
        <v>164</v>
      </c>
      <c r="M13" s="10">
        <v>236</v>
      </c>
      <c r="N13" s="10">
        <v>400</v>
      </c>
      <c r="O13" s="3"/>
      <c r="P13" s="7">
        <v>98</v>
      </c>
      <c r="Q13" s="10">
        <v>4</v>
      </c>
      <c r="R13" s="10">
        <v>11</v>
      </c>
      <c r="S13" s="10">
        <v>15</v>
      </c>
      <c r="U13" s="9" t="s">
        <v>12</v>
      </c>
      <c r="V13" s="12">
        <f>SUM(L15,L21,L27,L33,L39,Q9,Q15,Q21,Q27,Q33,Q39)</f>
        <v>4015</v>
      </c>
      <c r="W13" s="12">
        <f>SUM(M15,M21,M27,M33,M39,R9,R15,R21,R27,R33,R39)</f>
        <v>6168</v>
      </c>
      <c r="X13" s="12">
        <f t="shared" si="0"/>
        <v>10183</v>
      </c>
      <c r="Z13" s="26" t="s">
        <v>26</v>
      </c>
      <c r="AA13" s="10">
        <v>881</v>
      </c>
      <c r="AB13" s="10">
        <v>861</v>
      </c>
      <c r="AC13" s="10">
        <v>1742</v>
      </c>
    </row>
    <row r="14" spans="1:29" ht="15" customHeight="1" x14ac:dyDescent="0.15">
      <c r="A14" s="7">
        <v>9</v>
      </c>
      <c r="B14" s="10">
        <v>93</v>
      </c>
      <c r="C14" s="10">
        <v>91</v>
      </c>
      <c r="D14" s="10">
        <v>184</v>
      </c>
      <c r="E14" s="3"/>
      <c r="F14" s="7">
        <v>39</v>
      </c>
      <c r="G14" s="10">
        <v>99</v>
      </c>
      <c r="H14" s="10">
        <v>82</v>
      </c>
      <c r="I14" s="10">
        <v>181</v>
      </c>
      <c r="J14" s="3"/>
      <c r="K14" s="7">
        <v>69</v>
      </c>
      <c r="L14" s="10">
        <v>162</v>
      </c>
      <c r="M14" s="10">
        <v>212</v>
      </c>
      <c r="N14" s="10">
        <v>374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3211</v>
      </c>
      <c r="W14" s="15">
        <f>SUM(M21,M27,M33,M39,R9,R15,R21,R27,R33,R39)</f>
        <v>5080</v>
      </c>
      <c r="X14" s="18">
        <f t="shared" si="0"/>
        <v>8291</v>
      </c>
      <c r="Z14" s="4" t="s">
        <v>31</v>
      </c>
      <c r="AA14" s="10">
        <v>224</v>
      </c>
      <c r="AB14" s="10">
        <v>284</v>
      </c>
      <c r="AC14" s="10">
        <v>508</v>
      </c>
    </row>
    <row r="15" spans="1:29" ht="15" customHeight="1" x14ac:dyDescent="0.15">
      <c r="A15" s="7"/>
      <c r="B15" s="11">
        <v>388</v>
      </c>
      <c r="C15" s="11">
        <v>405</v>
      </c>
      <c r="D15" s="11">
        <v>793</v>
      </c>
      <c r="E15" s="3"/>
      <c r="F15" s="7"/>
      <c r="G15" s="11">
        <v>522</v>
      </c>
      <c r="H15" s="11">
        <v>480</v>
      </c>
      <c r="I15" s="11">
        <v>1002</v>
      </c>
      <c r="J15" s="3"/>
      <c r="K15" s="7"/>
      <c r="L15" s="11">
        <v>804</v>
      </c>
      <c r="M15" s="11">
        <v>1088</v>
      </c>
      <c r="N15" s="11">
        <v>1892</v>
      </c>
      <c r="O15" s="3"/>
      <c r="P15" s="7"/>
      <c r="Q15" s="11">
        <v>32</v>
      </c>
      <c r="R15" s="11">
        <v>120</v>
      </c>
      <c r="S15" s="11">
        <v>152</v>
      </c>
      <c r="U15" s="4" t="s">
        <v>14</v>
      </c>
      <c r="V15" s="15">
        <f>SUM(L27,L33,L39,Q9,Q15,Q21,Q27,Q33,Q39)</f>
        <v>2275</v>
      </c>
      <c r="W15" s="15">
        <f>SUM(M27,M33,M39,R9,R15,R21,R27,R33,R39)</f>
        <v>3848</v>
      </c>
      <c r="X15" s="18">
        <f t="shared" si="0"/>
        <v>6123</v>
      </c>
      <c r="Z15" s="4" t="s">
        <v>7</v>
      </c>
      <c r="AA15" s="10">
        <v>270</v>
      </c>
      <c r="AB15" s="10">
        <v>434</v>
      </c>
      <c r="AC15" s="10">
        <v>704</v>
      </c>
    </row>
    <row r="16" spans="1:29" ht="15" customHeight="1" x14ac:dyDescent="0.15">
      <c r="A16" s="7">
        <v>10</v>
      </c>
      <c r="B16" s="10">
        <v>80</v>
      </c>
      <c r="C16" s="10">
        <v>86</v>
      </c>
      <c r="D16" s="10">
        <v>166</v>
      </c>
      <c r="E16" s="3"/>
      <c r="F16" s="7">
        <v>40</v>
      </c>
      <c r="G16" s="10">
        <v>99</v>
      </c>
      <c r="H16" s="10">
        <v>107</v>
      </c>
      <c r="I16" s="10">
        <v>206</v>
      </c>
      <c r="J16" s="3"/>
      <c r="K16" s="7">
        <v>70</v>
      </c>
      <c r="L16" s="10">
        <v>161</v>
      </c>
      <c r="M16" s="10">
        <v>231</v>
      </c>
      <c r="N16" s="10">
        <v>392</v>
      </c>
      <c r="O16" s="3"/>
      <c r="P16" s="7">
        <v>100</v>
      </c>
      <c r="Q16" s="10">
        <v>4</v>
      </c>
      <c r="R16" s="10">
        <v>7</v>
      </c>
      <c r="S16" s="10">
        <v>11</v>
      </c>
      <c r="U16" s="4" t="s">
        <v>15</v>
      </c>
      <c r="V16" s="15">
        <f>SUM(L33,L39,Q9,Q15,Q21,Q27,Q33,Q39)</f>
        <v>1256</v>
      </c>
      <c r="W16" s="15">
        <f>SUM(M33,M39,R9,R15,R21,R27,R33,R39)</f>
        <v>2453</v>
      </c>
      <c r="X16" s="18">
        <f t="shared" si="0"/>
        <v>3709</v>
      </c>
      <c r="Z16" s="9" t="s">
        <v>24</v>
      </c>
      <c r="AA16" s="11">
        <f>SUM(AA12:AA15)</f>
        <v>1523</v>
      </c>
      <c r="AB16" s="11">
        <f>SUM(AB12:AB15)</f>
        <v>1757</v>
      </c>
      <c r="AC16" s="11">
        <f>SUM(AC12:AC15)</f>
        <v>3280</v>
      </c>
    </row>
    <row r="17" spans="1:29" ht="15" customHeight="1" x14ac:dyDescent="0.15">
      <c r="A17" s="7">
        <v>11</v>
      </c>
      <c r="B17" s="10">
        <v>88</v>
      </c>
      <c r="C17" s="10">
        <v>76</v>
      </c>
      <c r="D17" s="10">
        <v>164</v>
      </c>
      <c r="E17" s="3"/>
      <c r="F17" s="7">
        <v>41</v>
      </c>
      <c r="G17" s="10">
        <v>88</v>
      </c>
      <c r="H17" s="10">
        <v>105</v>
      </c>
      <c r="I17" s="10">
        <v>193</v>
      </c>
      <c r="J17" s="3"/>
      <c r="K17" s="7">
        <v>71</v>
      </c>
      <c r="L17" s="10">
        <v>189</v>
      </c>
      <c r="M17" s="10">
        <v>218</v>
      </c>
      <c r="N17" s="10">
        <v>407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506</v>
      </c>
      <c r="W17" s="15">
        <f>SUM(M39,R9,R15,R21,R27,R33,R39)</f>
        <v>1260</v>
      </c>
      <c r="X17" s="18">
        <f t="shared" si="0"/>
        <v>1766</v>
      </c>
      <c r="Z17" s="6" t="s">
        <v>29</v>
      </c>
    </row>
    <row r="18" spans="1:29" ht="15" customHeight="1" x14ac:dyDescent="0.15">
      <c r="A18" s="7">
        <v>12</v>
      </c>
      <c r="B18" s="10">
        <v>106</v>
      </c>
      <c r="C18" s="10">
        <v>87</v>
      </c>
      <c r="D18" s="10">
        <v>193</v>
      </c>
      <c r="E18" s="3"/>
      <c r="F18" s="7">
        <v>42</v>
      </c>
      <c r="G18" s="10">
        <v>96</v>
      </c>
      <c r="H18" s="10">
        <v>129</v>
      </c>
      <c r="I18" s="10">
        <v>225</v>
      </c>
      <c r="J18" s="3"/>
      <c r="K18" s="7">
        <v>72</v>
      </c>
      <c r="L18" s="10">
        <v>208</v>
      </c>
      <c r="M18" s="10">
        <v>264</v>
      </c>
      <c r="N18" s="13">
        <v>472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160</v>
      </c>
      <c r="W18" s="15">
        <f>SUM(R9,R15,R21,R27,R33,R39)</f>
        <v>498</v>
      </c>
      <c r="X18" s="18">
        <f t="shared" si="0"/>
        <v>658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81</v>
      </c>
      <c r="C19" s="10">
        <v>86</v>
      </c>
      <c r="D19" s="10">
        <v>167</v>
      </c>
      <c r="E19" s="3"/>
      <c r="F19" s="7">
        <v>43</v>
      </c>
      <c r="G19" s="10">
        <v>84</v>
      </c>
      <c r="H19" s="10">
        <v>65</v>
      </c>
      <c r="I19" s="10">
        <v>149</v>
      </c>
      <c r="J19" s="3"/>
      <c r="K19" s="7">
        <v>73</v>
      </c>
      <c r="L19" s="10">
        <v>174</v>
      </c>
      <c r="M19" s="10">
        <v>256</v>
      </c>
      <c r="N19" s="10">
        <v>430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36</v>
      </c>
      <c r="W19" s="15">
        <f>SUM(R15,R21,R27,R33,R39)</f>
        <v>139</v>
      </c>
      <c r="X19" s="18">
        <f t="shared" si="0"/>
        <v>175</v>
      </c>
      <c r="Z19" s="4" t="s">
        <v>25</v>
      </c>
      <c r="AA19" s="10">
        <v>225</v>
      </c>
      <c r="AB19" s="10">
        <v>233</v>
      </c>
      <c r="AC19" s="10">
        <v>458</v>
      </c>
    </row>
    <row r="20" spans="1:29" ht="15" customHeight="1" x14ac:dyDescent="0.15">
      <c r="A20" s="7">
        <v>14</v>
      </c>
      <c r="B20" s="10">
        <v>105</v>
      </c>
      <c r="C20" s="10">
        <v>84</v>
      </c>
      <c r="D20" s="10">
        <v>189</v>
      </c>
      <c r="E20" s="3"/>
      <c r="F20" s="7">
        <v>44</v>
      </c>
      <c r="G20" s="10">
        <v>98</v>
      </c>
      <c r="H20" s="10">
        <v>106</v>
      </c>
      <c r="I20" s="10">
        <v>204</v>
      </c>
      <c r="J20" s="3"/>
      <c r="K20" s="7">
        <v>74</v>
      </c>
      <c r="L20" s="10">
        <v>204</v>
      </c>
      <c r="M20" s="10">
        <v>263</v>
      </c>
      <c r="N20" s="10">
        <v>467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19</v>
      </c>
      <c r="X20" s="18">
        <f t="shared" si="0"/>
        <v>23</v>
      </c>
      <c r="Z20" s="26" t="s">
        <v>26</v>
      </c>
      <c r="AA20" s="10">
        <v>1270</v>
      </c>
      <c r="AB20" s="10">
        <v>1143</v>
      </c>
      <c r="AC20" s="10">
        <v>2413</v>
      </c>
    </row>
    <row r="21" spans="1:29" ht="15" customHeight="1" x14ac:dyDescent="0.15">
      <c r="A21" s="7"/>
      <c r="B21" s="11">
        <v>460</v>
      </c>
      <c r="C21" s="11">
        <v>419</v>
      </c>
      <c r="D21" s="11">
        <v>879</v>
      </c>
      <c r="E21" s="3"/>
      <c r="F21" s="7"/>
      <c r="G21" s="11">
        <v>465</v>
      </c>
      <c r="H21" s="11">
        <v>512</v>
      </c>
      <c r="I21" s="11">
        <v>977</v>
      </c>
      <c r="J21" s="3"/>
      <c r="K21" s="7"/>
      <c r="L21" s="12">
        <v>936</v>
      </c>
      <c r="M21" s="12">
        <v>1232</v>
      </c>
      <c r="N21" s="12">
        <v>2168</v>
      </c>
      <c r="O21" s="24"/>
      <c r="P21" s="7"/>
      <c r="Q21" s="11">
        <v>4</v>
      </c>
      <c r="R21" s="11">
        <v>17</v>
      </c>
      <c r="S21" s="11">
        <v>21</v>
      </c>
      <c r="Z21" s="4" t="s">
        <v>31</v>
      </c>
      <c r="AA21" s="10">
        <v>271</v>
      </c>
      <c r="AB21" s="10">
        <v>332</v>
      </c>
      <c r="AC21" s="10">
        <v>603</v>
      </c>
    </row>
    <row r="22" spans="1:29" ht="15" customHeight="1" x14ac:dyDescent="0.15">
      <c r="A22" s="7">
        <v>15</v>
      </c>
      <c r="B22" s="10">
        <v>141</v>
      </c>
      <c r="C22" s="10">
        <v>97</v>
      </c>
      <c r="D22" s="10">
        <v>238</v>
      </c>
      <c r="E22" s="3"/>
      <c r="F22" s="7">
        <v>45</v>
      </c>
      <c r="G22" s="10">
        <v>99</v>
      </c>
      <c r="H22" s="10">
        <v>125</v>
      </c>
      <c r="I22" s="10">
        <v>224</v>
      </c>
      <c r="J22" s="3"/>
      <c r="K22" s="7">
        <v>75</v>
      </c>
      <c r="L22" s="10">
        <v>191</v>
      </c>
      <c r="M22" s="10">
        <v>291</v>
      </c>
      <c r="N22" s="10">
        <v>482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396</v>
      </c>
      <c r="AB22" s="10">
        <v>662</v>
      </c>
      <c r="AC22" s="10">
        <v>1058</v>
      </c>
    </row>
    <row r="23" spans="1:29" ht="15" customHeight="1" x14ac:dyDescent="0.15">
      <c r="A23" s="7">
        <v>16</v>
      </c>
      <c r="B23" s="10">
        <v>121</v>
      </c>
      <c r="C23" s="10">
        <v>102</v>
      </c>
      <c r="D23" s="10">
        <v>223</v>
      </c>
      <c r="E23" s="3"/>
      <c r="F23" s="7">
        <v>46</v>
      </c>
      <c r="G23" s="10">
        <v>122</v>
      </c>
      <c r="H23" s="10">
        <v>123</v>
      </c>
      <c r="I23" s="10">
        <v>245</v>
      </c>
      <c r="J23" s="3"/>
      <c r="K23" s="7">
        <v>76</v>
      </c>
      <c r="L23" s="10">
        <v>217</v>
      </c>
      <c r="M23" s="10">
        <v>262</v>
      </c>
      <c r="N23" s="10">
        <v>479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10.168506682161533</v>
      </c>
      <c r="W23" s="19">
        <f>W4/$W$8*100</f>
        <v>8.5917125470878002</v>
      </c>
      <c r="X23" s="19">
        <f>X4/$X$8*100</f>
        <v>9.3265250860701716</v>
      </c>
      <c r="Z23" s="9" t="s">
        <v>24</v>
      </c>
      <c r="AA23" s="11">
        <f>SUM(AA19:AA22)</f>
        <v>2162</v>
      </c>
      <c r="AB23" s="11">
        <f>SUM(AB19:AB22)</f>
        <v>2370</v>
      </c>
      <c r="AC23" s="11">
        <f>SUM(AC19:AC22)</f>
        <v>4532</v>
      </c>
    </row>
    <row r="24" spans="1:29" ht="15" customHeight="1" x14ac:dyDescent="0.15">
      <c r="A24" s="7">
        <v>17</v>
      </c>
      <c r="B24" s="10">
        <v>123</v>
      </c>
      <c r="C24" s="10">
        <v>112</v>
      </c>
      <c r="D24" s="10">
        <v>235</v>
      </c>
      <c r="E24" s="3"/>
      <c r="F24" s="7">
        <v>47</v>
      </c>
      <c r="G24" s="10">
        <v>116</v>
      </c>
      <c r="H24" s="10">
        <v>115</v>
      </c>
      <c r="I24" s="10">
        <v>231</v>
      </c>
      <c r="J24" s="3"/>
      <c r="K24" s="7">
        <v>77</v>
      </c>
      <c r="L24" s="10">
        <v>205</v>
      </c>
      <c r="M24" s="10">
        <v>261</v>
      </c>
      <c r="N24" s="10">
        <v>466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56.503693865692703</v>
      </c>
      <c r="W24" s="19">
        <f>W5/$W$8*100</f>
        <v>46.725586786438711</v>
      </c>
      <c r="X24" s="19">
        <f>X5/$X$8*100</f>
        <v>51.282348845305791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91</v>
      </c>
      <c r="D25" s="10">
        <v>216</v>
      </c>
      <c r="E25" s="3"/>
      <c r="F25" s="7">
        <v>48</v>
      </c>
      <c r="G25" s="10">
        <v>141</v>
      </c>
      <c r="H25" s="10">
        <v>154</v>
      </c>
      <c r="I25" s="10">
        <v>295</v>
      </c>
      <c r="J25" s="3"/>
      <c r="K25" s="7">
        <v>78</v>
      </c>
      <c r="L25" s="10">
        <v>194</v>
      </c>
      <c r="M25" s="10">
        <v>310</v>
      </c>
      <c r="N25" s="10">
        <v>504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14.443429899560057</v>
      </c>
      <c r="W25" s="19">
        <f>W6/$W$8*100</f>
        <v>16.806722689075631</v>
      </c>
      <c r="X25" s="19">
        <f>X6/$X$8*100</f>
        <v>15.705388572975901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90</v>
      </c>
      <c r="C26" s="10">
        <v>92</v>
      </c>
      <c r="D26" s="10">
        <v>182</v>
      </c>
      <c r="E26" s="3"/>
      <c r="F26" s="7">
        <v>49</v>
      </c>
      <c r="G26" s="10">
        <v>144</v>
      </c>
      <c r="H26" s="10">
        <v>148</v>
      </c>
      <c r="I26" s="10">
        <v>292</v>
      </c>
      <c r="J26" s="3"/>
      <c r="K26" s="7">
        <v>79</v>
      </c>
      <c r="L26" s="10">
        <v>212</v>
      </c>
      <c r="M26" s="10">
        <v>271</v>
      </c>
      <c r="N26" s="10">
        <v>483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18.884369552585706</v>
      </c>
      <c r="W26" s="19">
        <f>W7/$W$8*100</f>
        <v>27.875977977397852</v>
      </c>
      <c r="X26" s="19">
        <f>X7/$X$8*100</f>
        <v>23.685737495648137</v>
      </c>
      <c r="Z26" s="4" t="s">
        <v>25</v>
      </c>
      <c r="AA26" s="10">
        <v>135</v>
      </c>
      <c r="AB26" s="10">
        <v>105</v>
      </c>
      <c r="AC26" s="10">
        <v>240</v>
      </c>
    </row>
    <row r="27" spans="1:29" ht="15" customHeight="1" x14ac:dyDescent="0.15">
      <c r="A27" s="7"/>
      <c r="B27" s="11">
        <v>600</v>
      </c>
      <c r="C27" s="11">
        <v>494</v>
      </c>
      <c r="D27" s="11">
        <v>1094</v>
      </c>
      <c r="E27" s="3"/>
      <c r="F27" s="7"/>
      <c r="G27" s="11">
        <v>622</v>
      </c>
      <c r="H27" s="11">
        <v>665</v>
      </c>
      <c r="I27" s="11">
        <v>1287</v>
      </c>
      <c r="J27" s="3"/>
      <c r="K27" s="7"/>
      <c r="L27" s="11">
        <v>1019</v>
      </c>
      <c r="M27" s="11">
        <v>1395</v>
      </c>
      <c r="N27" s="11">
        <v>2414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718</v>
      </c>
      <c r="AB27" s="10">
        <v>642</v>
      </c>
      <c r="AC27" s="10">
        <v>1360</v>
      </c>
    </row>
    <row r="28" spans="1:29" ht="15" customHeight="1" x14ac:dyDescent="0.15">
      <c r="A28" s="7">
        <v>20</v>
      </c>
      <c r="B28" s="10">
        <v>103</v>
      </c>
      <c r="C28" s="10">
        <v>94</v>
      </c>
      <c r="D28" s="10">
        <v>197</v>
      </c>
      <c r="E28" s="3"/>
      <c r="F28" s="7">
        <v>50</v>
      </c>
      <c r="G28" s="10">
        <v>174</v>
      </c>
      <c r="H28" s="10">
        <v>161</v>
      </c>
      <c r="I28" s="10">
        <v>335</v>
      </c>
      <c r="J28" s="3"/>
      <c r="K28" s="7">
        <v>80</v>
      </c>
      <c r="L28" s="10">
        <v>179</v>
      </c>
      <c r="M28" s="10">
        <v>251</v>
      </c>
      <c r="N28" s="10">
        <v>430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34.191084917406819</v>
      </c>
      <c r="W28" s="19">
        <f t="shared" ref="W28:W39" si="2">W9/$W$8*100</f>
        <v>29.158215010141987</v>
      </c>
      <c r="X28" s="19">
        <f t="shared" ref="X28:X39" si="3">X9/$X$8*100</f>
        <v>31.503616881358553</v>
      </c>
      <c r="Z28" s="4" t="s">
        <v>31</v>
      </c>
      <c r="AA28" s="10">
        <v>158</v>
      </c>
      <c r="AB28" s="10">
        <v>217</v>
      </c>
      <c r="AC28" s="10">
        <v>375</v>
      </c>
    </row>
    <row r="29" spans="1:29" ht="15" customHeight="1" x14ac:dyDescent="0.15">
      <c r="A29" s="7">
        <v>21</v>
      </c>
      <c r="B29" s="10">
        <v>115</v>
      </c>
      <c r="C29" s="10">
        <v>108</v>
      </c>
      <c r="D29" s="10">
        <v>223</v>
      </c>
      <c r="E29" s="3"/>
      <c r="F29" s="7">
        <v>51</v>
      </c>
      <c r="G29" s="10">
        <v>160</v>
      </c>
      <c r="H29" s="10">
        <v>174</v>
      </c>
      <c r="I29" s="10">
        <v>334</v>
      </c>
      <c r="J29" s="3"/>
      <c r="K29" s="7">
        <v>81</v>
      </c>
      <c r="L29" s="10">
        <v>163</v>
      </c>
      <c r="M29" s="10">
        <v>231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67.518884369552595</v>
      </c>
      <c r="W29" s="19">
        <f t="shared" si="2"/>
        <v>73.840915676615467</v>
      </c>
      <c r="X29" s="19">
        <f t="shared" si="3"/>
        <v>70.894742949982586</v>
      </c>
      <c r="Z29" s="4" t="s">
        <v>7</v>
      </c>
      <c r="AA29" s="10">
        <v>254</v>
      </c>
      <c r="AB29" s="10">
        <v>417</v>
      </c>
      <c r="AC29" s="10">
        <v>671</v>
      </c>
    </row>
    <row r="30" spans="1:29" ht="15" customHeight="1" x14ac:dyDescent="0.15">
      <c r="A30" s="7">
        <v>22</v>
      </c>
      <c r="B30" s="10">
        <v>88</v>
      </c>
      <c r="C30" s="10">
        <v>104</v>
      </c>
      <c r="D30" s="10">
        <v>192</v>
      </c>
      <c r="E30" s="3"/>
      <c r="F30" s="7">
        <v>52</v>
      </c>
      <c r="G30" s="10">
        <v>169</v>
      </c>
      <c r="H30" s="10">
        <v>161</v>
      </c>
      <c r="I30" s="10">
        <v>330</v>
      </c>
      <c r="J30" s="3"/>
      <c r="K30" s="7">
        <v>82</v>
      </c>
      <c r="L30" s="10">
        <v>156</v>
      </c>
      <c r="M30" s="10">
        <v>230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58.495891093218233</v>
      </c>
      <c r="W30" s="19">
        <f t="shared" si="2"/>
        <v>65.314401622718051</v>
      </c>
      <c r="X30" s="19">
        <f t="shared" si="3"/>
        <v>62.136861243278787</v>
      </c>
      <c r="Z30" s="9" t="s">
        <v>24</v>
      </c>
      <c r="AA30" s="11">
        <f>SUM(AA26:AA29)</f>
        <v>1265</v>
      </c>
      <c r="AB30" s="11">
        <f>SUM(AB26:AB29)</f>
        <v>1381</v>
      </c>
      <c r="AC30" s="11">
        <f>SUM(AC26:AC29)</f>
        <v>2646</v>
      </c>
    </row>
    <row r="31" spans="1:29" ht="15" customHeight="1" x14ac:dyDescent="0.15">
      <c r="A31" s="7">
        <v>23</v>
      </c>
      <c r="B31" s="10">
        <v>93</v>
      </c>
      <c r="C31" s="10">
        <v>93</v>
      </c>
      <c r="D31" s="10">
        <v>186</v>
      </c>
      <c r="E31" s="3"/>
      <c r="F31" s="7">
        <v>53</v>
      </c>
      <c r="G31" s="10">
        <v>177</v>
      </c>
      <c r="H31" s="10">
        <v>196</v>
      </c>
      <c r="I31" s="10">
        <v>373</v>
      </c>
      <c r="J31" s="3"/>
      <c r="K31" s="7">
        <v>83</v>
      </c>
      <c r="L31" s="10">
        <v>128</v>
      </c>
      <c r="M31" s="10">
        <v>236</v>
      </c>
      <c r="N31" s="10">
        <v>364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41.819540134473314</v>
      </c>
      <c r="W31" s="19">
        <f t="shared" si="2"/>
        <v>51.890756302521012</v>
      </c>
      <c r="X31" s="19">
        <f t="shared" si="3"/>
        <v>47.197400487408608</v>
      </c>
      <c r="Z31" s="6"/>
    </row>
    <row r="32" spans="1:29" ht="15" customHeight="1" x14ac:dyDescent="0.15">
      <c r="A32" s="7">
        <v>24</v>
      </c>
      <c r="B32" s="10">
        <v>120</v>
      </c>
      <c r="C32" s="10">
        <v>111</v>
      </c>
      <c r="D32" s="10">
        <v>231</v>
      </c>
      <c r="E32" s="3"/>
      <c r="F32" s="7">
        <v>54</v>
      </c>
      <c r="G32" s="10">
        <v>196</v>
      </c>
      <c r="H32" s="10">
        <v>179</v>
      </c>
      <c r="I32" s="10">
        <v>375</v>
      </c>
      <c r="J32" s="3"/>
      <c r="K32" s="7">
        <v>84</v>
      </c>
      <c r="L32" s="10">
        <v>124</v>
      </c>
      <c r="M32" s="10">
        <v>245</v>
      </c>
      <c r="N32" s="10">
        <v>369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33.327799452145761</v>
      </c>
      <c r="W32" s="20">
        <f t="shared" si="2"/>
        <v>44.682700666473487</v>
      </c>
      <c r="X32" s="20">
        <f t="shared" si="3"/>
        <v>39.39112606862404</v>
      </c>
      <c r="Z32" s="6"/>
      <c r="AA32" s="29"/>
      <c r="AB32" s="28"/>
      <c r="AC32" s="28"/>
    </row>
    <row r="33" spans="1:29" ht="15" customHeight="1" x14ac:dyDescent="0.15">
      <c r="A33" s="7"/>
      <c r="B33" s="11">
        <v>519</v>
      </c>
      <c r="C33" s="11">
        <v>510</v>
      </c>
      <c r="D33" s="11">
        <v>1029</v>
      </c>
      <c r="E33" s="3"/>
      <c r="F33" s="7"/>
      <c r="G33" s="11">
        <v>876</v>
      </c>
      <c r="H33" s="11">
        <v>871</v>
      </c>
      <c r="I33" s="11">
        <v>1747</v>
      </c>
      <c r="J33" s="3"/>
      <c r="K33" s="7"/>
      <c r="L33" s="11">
        <v>750</v>
      </c>
      <c r="M33" s="11">
        <v>1193</v>
      </c>
      <c r="N33" s="11">
        <v>1943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26.653938739935253</v>
      </c>
      <c r="W33" s="19">
        <f t="shared" si="2"/>
        <v>36.800927267458704</v>
      </c>
      <c r="X33" s="19">
        <f t="shared" si="3"/>
        <v>32.072260260724924</v>
      </c>
      <c r="Z33" s="6" t="s">
        <v>3</v>
      </c>
    </row>
    <row r="34" spans="1:29" ht="15" customHeight="1" x14ac:dyDescent="0.15">
      <c r="A34" s="7">
        <v>25</v>
      </c>
      <c r="B34" s="10">
        <v>102</v>
      </c>
      <c r="C34" s="10">
        <v>99</v>
      </c>
      <c r="D34" s="10">
        <v>201</v>
      </c>
      <c r="E34" s="3"/>
      <c r="F34" s="7">
        <v>55</v>
      </c>
      <c r="G34" s="10">
        <v>187</v>
      </c>
      <c r="H34" s="10">
        <v>169</v>
      </c>
      <c r="I34" s="10">
        <v>356</v>
      </c>
      <c r="J34" s="3"/>
      <c r="K34" s="7">
        <v>85</v>
      </c>
      <c r="L34" s="27">
        <v>82</v>
      </c>
      <c r="M34" s="10">
        <v>199</v>
      </c>
      <c r="N34" s="10">
        <v>281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18.884369552585706</v>
      </c>
      <c r="W34" s="19">
        <f t="shared" si="2"/>
        <v>27.875977977397852</v>
      </c>
      <c r="X34" s="19">
        <f t="shared" si="3"/>
        <v>23.685737495648137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101</v>
      </c>
      <c r="D35" s="10">
        <v>184</v>
      </c>
      <c r="E35" s="3"/>
      <c r="F35" s="7">
        <v>56</v>
      </c>
      <c r="G35" s="10">
        <v>228</v>
      </c>
      <c r="H35" s="10">
        <v>190</v>
      </c>
      <c r="I35" s="10">
        <v>418</v>
      </c>
      <c r="J35" s="3"/>
      <c r="K35" s="7">
        <v>86</v>
      </c>
      <c r="L35" s="10">
        <v>74</v>
      </c>
      <c r="M35" s="10">
        <v>166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10.425832157383581</v>
      </c>
      <c r="W35" s="19">
        <f t="shared" si="2"/>
        <v>17.770211532889018</v>
      </c>
      <c r="X35" s="19">
        <f t="shared" si="3"/>
        <v>14.347607442652121</v>
      </c>
      <c r="Z35" s="4" t="s">
        <v>25</v>
      </c>
      <c r="AA35" s="10">
        <f>SUM(AA5,AA12,AA19,AA26)</f>
        <v>1225</v>
      </c>
      <c r="AB35" s="10">
        <f t="shared" ref="AA35:AB38" si="4">SUM(AB5,AB12,AB19,AB26)</f>
        <v>1186</v>
      </c>
      <c r="AC35" s="10">
        <f>SUM(AA35:AB35)</f>
        <v>2411</v>
      </c>
    </row>
    <row r="36" spans="1:29" ht="15" customHeight="1" x14ac:dyDescent="0.15">
      <c r="A36" s="7">
        <v>27</v>
      </c>
      <c r="B36" s="10">
        <v>105</v>
      </c>
      <c r="C36" s="10">
        <v>91</v>
      </c>
      <c r="D36" s="10">
        <v>196</v>
      </c>
      <c r="E36" s="3"/>
      <c r="F36" s="7">
        <v>57</v>
      </c>
      <c r="G36" s="10">
        <v>204</v>
      </c>
      <c r="H36" s="10">
        <v>205</v>
      </c>
      <c r="I36" s="10">
        <v>409</v>
      </c>
      <c r="J36" s="3"/>
      <c r="K36" s="7">
        <v>87</v>
      </c>
      <c r="L36" s="10">
        <v>67</v>
      </c>
      <c r="M36" s="10">
        <v>148</v>
      </c>
      <c r="N36" s="10">
        <v>215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4.2002158213663154</v>
      </c>
      <c r="W36" s="19">
        <f t="shared" si="2"/>
        <v>9.1277890466531435</v>
      </c>
      <c r="X36" s="19">
        <f t="shared" si="3"/>
        <v>6.8314571970136546</v>
      </c>
      <c r="Z36" s="26" t="s">
        <v>26</v>
      </c>
      <c r="AA36" s="10">
        <f t="shared" si="4"/>
        <v>6807</v>
      </c>
      <c r="AB36" s="10">
        <f t="shared" si="4"/>
        <v>6450</v>
      </c>
      <c r="AC36" s="13">
        <f>SUM(AA36:AB36)</f>
        <v>13257</v>
      </c>
    </row>
    <row r="37" spans="1:29" ht="15" customHeight="1" x14ac:dyDescent="0.15">
      <c r="A37" s="7">
        <v>28</v>
      </c>
      <c r="B37" s="10">
        <v>106</v>
      </c>
      <c r="C37" s="10">
        <v>82</v>
      </c>
      <c r="D37" s="10">
        <v>188</v>
      </c>
      <c r="E37" s="3"/>
      <c r="F37" s="7">
        <v>58</v>
      </c>
      <c r="G37" s="10">
        <v>259</v>
      </c>
      <c r="H37" s="10">
        <v>199</v>
      </c>
      <c r="I37" s="10">
        <v>458</v>
      </c>
      <c r="J37" s="3"/>
      <c r="K37" s="7">
        <v>88</v>
      </c>
      <c r="L37" s="10">
        <v>67</v>
      </c>
      <c r="M37" s="10">
        <v>144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1.3281314850170167</v>
      </c>
      <c r="W37" s="19">
        <f t="shared" si="2"/>
        <v>3.6076499565343383</v>
      </c>
      <c r="X37" s="19">
        <f t="shared" si="3"/>
        <v>2.5453560790685081</v>
      </c>
      <c r="Z37" s="4" t="s">
        <v>31</v>
      </c>
      <c r="AA37" s="10">
        <f t="shared" si="4"/>
        <v>1740</v>
      </c>
      <c r="AB37" s="10">
        <f t="shared" si="4"/>
        <v>2320</v>
      </c>
      <c r="AC37" s="13">
        <f>SUM(AA37:AB37)</f>
        <v>4060</v>
      </c>
    </row>
    <row r="38" spans="1:29" ht="15" customHeight="1" x14ac:dyDescent="0.15">
      <c r="A38" s="7">
        <v>29</v>
      </c>
      <c r="B38" s="10">
        <v>105</v>
      </c>
      <c r="C38" s="10">
        <v>90</v>
      </c>
      <c r="D38" s="10">
        <v>195</v>
      </c>
      <c r="E38" s="3"/>
      <c r="F38" s="7">
        <v>59</v>
      </c>
      <c r="G38" s="10">
        <v>255</v>
      </c>
      <c r="H38" s="10">
        <v>219</v>
      </c>
      <c r="I38" s="10">
        <v>474</v>
      </c>
      <c r="J38" s="3"/>
      <c r="K38" s="7">
        <v>89</v>
      </c>
      <c r="L38" s="10">
        <v>56</v>
      </c>
      <c r="M38" s="10">
        <v>105</v>
      </c>
      <c r="N38" s="10">
        <v>161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0.29882958412882876</v>
      </c>
      <c r="W38" s="19">
        <f t="shared" si="2"/>
        <v>1.0069545059403071</v>
      </c>
      <c r="X38" s="19">
        <f t="shared" si="3"/>
        <v>0.67695640400758195</v>
      </c>
      <c r="Z38" s="4" t="s">
        <v>7</v>
      </c>
      <c r="AA38" s="10">
        <f t="shared" si="4"/>
        <v>2275</v>
      </c>
      <c r="AB38" s="10">
        <f t="shared" si="4"/>
        <v>3848</v>
      </c>
      <c r="AC38" s="13">
        <f>SUM(AA38:AB38)</f>
        <v>6123</v>
      </c>
    </row>
    <row r="39" spans="1:29" ht="15" customHeight="1" x14ac:dyDescent="0.15">
      <c r="A39" s="7"/>
      <c r="B39" s="11">
        <v>501</v>
      </c>
      <c r="C39" s="11">
        <v>463</v>
      </c>
      <c r="D39" s="11">
        <v>964</v>
      </c>
      <c r="E39" s="3"/>
      <c r="F39" s="7"/>
      <c r="G39" s="11">
        <v>1133</v>
      </c>
      <c r="H39" s="11">
        <v>982</v>
      </c>
      <c r="I39" s="11">
        <v>2115</v>
      </c>
      <c r="J39" s="3"/>
      <c r="K39" s="7"/>
      <c r="L39" s="11">
        <v>346</v>
      </c>
      <c r="M39" s="11">
        <v>762</v>
      </c>
      <c r="N39" s="11">
        <v>1108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3.3203287125425418E-2</v>
      </c>
      <c r="W39" s="19">
        <f t="shared" si="2"/>
        <v>0.13764126340191249</v>
      </c>
      <c r="X39" s="19">
        <f t="shared" si="3"/>
        <v>8.8971413098139343E-2</v>
      </c>
      <c r="Z39" s="9" t="s">
        <v>24</v>
      </c>
      <c r="AA39" s="11">
        <f>SUM(AA35:AA38)</f>
        <v>12047</v>
      </c>
      <c r="AB39" s="11">
        <f>SUM(AB35:AB38)</f>
        <v>13804</v>
      </c>
      <c r="AC39" s="11">
        <f>SUM(AC35:AC38)</f>
        <v>25851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66</v>
      </c>
      <c r="D4" s="10">
        <v>131</v>
      </c>
      <c r="E4" s="3"/>
      <c r="F4" s="7">
        <v>30</v>
      </c>
      <c r="G4" s="10">
        <v>106</v>
      </c>
      <c r="H4" s="10">
        <v>91</v>
      </c>
      <c r="I4" s="10">
        <v>197</v>
      </c>
      <c r="J4" s="3"/>
      <c r="K4" s="7">
        <v>60</v>
      </c>
      <c r="L4" s="10">
        <v>286</v>
      </c>
      <c r="M4" s="10">
        <v>272</v>
      </c>
      <c r="N4" s="10">
        <v>558</v>
      </c>
      <c r="O4" s="3"/>
      <c r="P4" s="7">
        <v>90</v>
      </c>
      <c r="Q4" s="10">
        <v>34</v>
      </c>
      <c r="R4" s="10">
        <v>93</v>
      </c>
      <c r="S4" s="10">
        <v>127</v>
      </c>
      <c r="U4" s="4" t="s">
        <v>4</v>
      </c>
      <c r="V4" s="15">
        <f>SUM(B9,B15,B21)</f>
        <v>1217</v>
      </c>
      <c r="W4" s="15">
        <f>SUM(C9,C15,C21)</f>
        <v>1180</v>
      </c>
      <c r="X4" s="15">
        <f>SUM(V4:W4)</f>
        <v>2397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78</v>
      </c>
      <c r="D5" s="10">
        <v>148</v>
      </c>
      <c r="E5" s="3"/>
      <c r="F5" s="7">
        <v>31</v>
      </c>
      <c r="G5" s="10">
        <v>119</v>
      </c>
      <c r="H5" s="10">
        <v>103</v>
      </c>
      <c r="I5" s="10">
        <v>222</v>
      </c>
      <c r="J5" s="3"/>
      <c r="K5" s="7">
        <v>61</v>
      </c>
      <c r="L5" s="10">
        <v>255</v>
      </c>
      <c r="M5" s="10">
        <v>231</v>
      </c>
      <c r="N5" s="10">
        <v>486</v>
      </c>
      <c r="O5" s="3"/>
      <c r="P5" s="7">
        <v>91</v>
      </c>
      <c r="Q5" s="10">
        <v>30</v>
      </c>
      <c r="R5" s="10">
        <v>90</v>
      </c>
      <c r="S5" s="10">
        <v>120</v>
      </c>
      <c r="U5" s="4" t="s">
        <v>5</v>
      </c>
      <c r="V5" s="15">
        <f>SUM(B27,B33,B39,G9,G15,G21,G27,G33,G39,L9)</f>
        <v>6788</v>
      </c>
      <c r="W5" s="15">
        <f>SUM(C27,C33,C39,H9,H15,H21,H27,H33,H39,M9)</f>
        <v>6445</v>
      </c>
      <c r="X5" s="15">
        <f>SUM(V5:W5)</f>
        <v>13233</v>
      </c>
      <c r="Y5" s="2"/>
      <c r="Z5" s="4" t="s">
        <v>25</v>
      </c>
      <c r="AA5" s="10">
        <v>710</v>
      </c>
      <c r="AB5" s="10">
        <v>674</v>
      </c>
      <c r="AC5" s="10">
        <v>1384</v>
      </c>
    </row>
    <row r="6" spans="1:29" ht="15" customHeight="1" x14ac:dyDescent="0.15">
      <c r="A6" s="7">
        <v>2</v>
      </c>
      <c r="B6" s="10">
        <v>89</v>
      </c>
      <c r="C6" s="10">
        <v>73</v>
      </c>
      <c r="D6" s="10">
        <v>162</v>
      </c>
      <c r="E6" s="3"/>
      <c r="F6" s="7">
        <v>32</v>
      </c>
      <c r="G6" s="10">
        <v>113</v>
      </c>
      <c r="H6" s="10">
        <v>93</v>
      </c>
      <c r="I6" s="10">
        <v>206</v>
      </c>
      <c r="J6" s="3"/>
      <c r="K6" s="7">
        <v>62</v>
      </c>
      <c r="L6" s="10">
        <v>247</v>
      </c>
      <c r="M6" s="10">
        <v>241</v>
      </c>
      <c r="N6" s="10">
        <v>488</v>
      </c>
      <c r="O6" s="3"/>
      <c r="P6" s="7">
        <v>92</v>
      </c>
      <c r="Q6" s="10">
        <v>22</v>
      </c>
      <c r="R6" s="10">
        <v>62</v>
      </c>
      <c r="S6" s="10">
        <v>84</v>
      </c>
      <c r="U6" s="8" t="s">
        <v>6</v>
      </c>
      <c r="V6" s="15">
        <f>SUM(L15,L21)</f>
        <v>1738</v>
      </c>
      <c r="W6" s="15">
        <f>SUM(M15,M21)</f>
        <v>2310</v>
      </c>
      <c r="X6" s="15">
        <f>SUM(V6:W6)</f>
        <v>4048</v>
      </c>
      <c r="Z6" s="26" t="s">
        <v>26</v>
      </c>
      <c r="AA6" s="10">
        <v>3929</v>
      </c>
      <c r="AB6" s="10">
        <v>3801</v>
      </c>
      <c r="AC6" s="10">
        <v>7730</v>
      </c>
    </row>
    <row r="7" spans="1:29" ht="15" customHeight="1" x14ac:dyDescent="0.15">
      <c r="A7" s="7">
        <v>3</v>
      </c>
      <c r="B7" s="10">
        <v>76</v>
      </c>
      <c r="C7" s="10">
        <v>82</v>
      </c>
      <c r="D7" s="10">
        <v>158</v>
      </c>
      <c r="E7" s="3"/>
      <c r="F7" s="7">
        <v>33</v>
      </c>
      <c r="G7" s="10">
        <v>113</v>
      </c>
      <c r="H7" s="10">
        <v>93</v>
      </c>
      <c r="I7" s="10">
        <v>206</v>
      </c>
      <c r="J7" s="3"/>
      <c r="K7" s="7">
        <v>63</v>
      </c>
      <c r="L7" s="10">
        <v>120</v>
      </c>
      <c r="M7" s="10">
        <v>116</v>
      </c>
      <c r="N7" s="10">
        <v>236</v>
      </c>
      <c r="O7" s="3"/>
      <c r="P7" s="7">
        <v>93</v>
      </c>
      <c r="Q7" s="10">
        <v>23</v>
      </c>
      <c r="R7" s="10">
        <v>59</v>
      </c>
      <c r="S7" s="10">
        <v>82</v>
      </c>
      <c r="U7" s="4" t="s">
        <v>7</v>
      </c>
      <c r="V7" s="15">
        <f>SUM(L27,L33,L39,Q9,Q15,Q21,Q27,Q33,Q39)</f>
        <v>2273</v>
      </c>
      <c r="W7" s="15">
        <f>SUM(M27,M33,M39,R9,R15,R21,R27,R33,R39)</f>
        <v>3847</v>
      </c>
      <c r="X7" s="15">
        <f>SUM(V7:W7)</f>
        <v>6120</v>
      </c>
      <c r="Z7" s="4" t="s">
        <v>31</v>
      </c>
      <c r="AA7" s="10">
        <v>1087</v>
      </c>
      <c r="AB7" s="10">
        <v>1482</v>
      </c>
      <c r="AC7" s="10">
        <v>2569</v>
      </c>
    </row>
    <row r="8" spans="1:29" ht="15" customHeight="1" x14ac:dyDescent="0.15">
      <c r="A8" s="7">
        <v>4</v>
      </c>
      <c r="B8" s="10">
        <v>69</v>
      </c>
      <c r="C8" s="10">
        <v>59</v>
      </c>
      <c r="D8" s="10">
        <v>128</v>
      </c>
      <c r="E8" s="3"/>
      <c r="F8" s="7">
        <v>34</v>
      </c>
      <c r="G8" s="10">
        <v>104</v>
      </c>
      <c r="H8" s="10">
        <v>93</v>
      </c>
      <c r="I8" s="10">
        <v>197</v>
      </c>
      <c r="J8" s="3"/>
      <c r="K8" s="7">
        <v>64</v>
      </c>
      <c r="L8" s="10">
        <v>121</v>
      </c>
      <c r="M8" s="10">
        <v>147</v>
      </c>
      <c r="N8" s="10">
        <v>268</v>
      </c>
      <c r="O8" s="3"/>
      <c r="P8" s="7">
        <v>94</v>
      </c>
      <c r="Q8" s="10">
        <v>10</v>
      </c>
      <c r="R8" s="10">
        <v>58</v>
      </c>
      <c r="S8" s="10">
        <v>68</v>
      </c>
      <c r="U8" s="17" t="s">
        <v>3</v>
      </c>
      <c r="V8" s="12">
        <f>SUM(V4:V7)</f>
        <v>12016</v>
      </c>
      <c r="W8" s="12">
        <f>SUM(W4:W7)</f>
        <v>13782</v>
      </c>
      <c r="X8" s="12">
        <f>SUM(X4:X7)</f>
        <v>25798</v>
      </c>
      <c r="Z8" s="4" t="s">
        <v>7</v>
      </c>
      <c r="AA8" s="10">
        <v>1352</v>
      </c>
      <c r="AB8" s="10">
        <v>2330</v>
      </c>
      <c r="AC8" s="10">
        <v>3682</v>
      </c>
    </row>
    <row r="9" spans="1:29" ht="15" customHeight="1" x14ac:dyDescent="0.15">
      <c r="A9" s="7"/>
      <c r="B9" s="11">
        <v>369</v>
      </c>
      <c r="C9" s="11">
        <v>358</v>
      </c>
      <c r="D9" s="11">
        <v>727</v>
      </c>
      <c r="E9" s="3"/>
      <c r="F9" s="7"/>
      <c r="G9" s="11">
        <v>555</v>
      </c>
      <c r="H9" s="11">
        <v>473</v>
      </c>
      <c r="I9" s="11">
        <v>1028</v>
      </c>
      <c r="J9" s="3"/>
      <c r="K9" s="7"/>
      <c r="L9" s="12">
        <v>1029</v>
      </c>
      <c r="M9" s="12">
        <v>1007</v>
      </c>
      <c r="N9" s="12">
        <v>2036</v>
      </c>
      <c r="O9" s="3"/>
      <c r="P9" s="7"/>
      <c r="Q9" s="11">
        <v>119</v>
      </c>
      <c r="R9" s="11">
        <v>362</v>
      </c>
      <c r="S9" s="11">
        <v>481</v>
      </c>
      <c r="U9" s="4" t="s">
        <v>8</v>
      </c>
      <c r="V9" s="15">
        <f>SUM(G21,G27,G33,G39,L9)</f>
        <v>4113</v>
      </c>
      <c r="W9" s="15">
        <f>SUM(H21,H27,H33,H39,M9)</f>
        <v>4026</v>
      </c>
      <c r="X9" s="18">
        <f t="shared" ref="X9:X20" si="0">SUM(V9:W9)</f>
        <v>8139</v>
      </c>
      <c r="Z9" s="9" t="s">
        <v>24</v>
      </c>
      <c r="AA9" s="11">
        <f>SUM(AA5:AA8)</f>
        <v>7078</v>
      </c>
      <c r="AB9" s="11">
        <f>SUM(AB5:AB8)</f>
        <v>8287</v>
      </c>
      <c r="AC9" s="11">
        <f>SUM(AC5:AC8)</f>
        <v>15365</v>
      </c>
    </row>
    <row r="10" spans="1:29" ht="15" customHeight="1" x14ac:dyDescent="0.15">
      <c r="A10" s="7">
        <v>5</v>
      </c>
      <c r="B10" s="10">
        <v>78</v>
      </c>
      <c r="C10" s="10">
        <v>63</v>
      </c>
      <c r="D10" s="10">
        <v>141</v>
      </c>
      <c r="E10" s="3"/>
      <c r="F10" s="7">
        <v>35</v>
      </c>
      <c r="G10" s="10">
        <v>115</v>
      </c>
      <c r="H10" s="10">
        <v>116</v>
      </c>
      <c r="I10" s="10">
        <v>231</v>
      </c>
      <c r="J10" s="3"/>
      <c r="K10" s="7">
        <v>65</v>
      </c>
      <c r="L10" s="10">
        <v>153</v>
      </c>
      <c r="M10" s="10">
        <v>202</v>
      </c>
      <c r="N10" s="10">
        <v>355</v>
      </c>
      <c r="O10" s="3"/>
      <c r="P10" s="7">
        <v>95</v>
      </c>
      <c r="Q10" s="10">
        <v>14</v>
      </c>
      <c r="R10" s="10">
        <v>40</v>
      </c>
      <c r="S10" s="10">
        <v>54</v>
      </c>
      <c r="U10" s="4" t="s">
        <v>9</v>
      </c>
      <c r="V10" s="15">
        <f>SUM(G21,G27,G33,G39,L9,L15,L21,L27,L33,L39,Q9,Q15,Q21,Q27,Q33,Q39)</f>
        <v>8124</v>
      </c>
      <c r="W10" s="15">
        <f>SUM(H21,H27,H33,H39,M9,M15,M21,M27,M33,M39,R9,R15,R21,R27,R33,R39)</f>
        <v>10183</v>
      </c>
      <c r="X10" s="18">
        <f t="shared" si="0"/>
        <v>18307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82</v>
      </c>
      <c r="D11" s="10">
        <v>155</v>
      </c>
      <c r="E11" s="3"/>
      <c r="F11" s="7">
        <v>36</v>
      </c>
      <c r="G11" s="10">
        <v>100</v>
      </c>
      <c r="H11" s="10">
        <v>94</v>
      </c>
      <c r="I11" s="10">
        <v>194</v>
      </c>
      <c r="J11" s="3"/>
      <c r="K11" s="7">
        <v>66</v>
      </c>
      <c r="L11" s="10">
        <v>165</v>
      </c>
      <c r="M11" s="10">
        <v>198</v>
      </c>
      <c r="N11" s="10">
        <v>363</v>
      </c>
      <c r="O11" s="3"/>
      <c r="P11" s="7">
        <v>96</v>
      </c>
      <c r="Q11" s="10">
        <v>7</v>
      </c>
      <c r="R11" s="10">
        <v>34</v>
      </c>
      <c r="S11" s="10">
        <v>41</v>
      </c>
      <c r="U11" s="4" t="s">
        <v>10</v>
      </c>
      <c r="V11" s="15">
        <f>SUM(,G33,G39,L9,L15,L21,L27,L33,L39,Q9,Q15,Q21,Q27,Q33,Q39)</f>
        <v>7040</v>
      </c>
      <c r="W11" s="15">
        <f>SUM(,H33,H39,M9,M15,M21,M27,M33,M39,R9,R15,R21,R27,R33,R39)</f>
        <v>9016</v>
      </c>
      <c r="X11" s="18">
        <f t="shared" si="0"/>
        <v>16056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84</v>
      </c>
      <c r="D12" s="10">
        <v>156</v>
      </c>
      <c r="E12" s="3"/>
      <c r="F12" s="7">
        <v>37</v>
      </c>
      <c r="G12" s="10">
        <v>103</v>
      </c>
      <c r="H12" s="10">
        <v>99</v>
      </c>
      <c r="I12" s="10">
        <v>202</v>
      </c>
      <c r="J12" s="3"/>
      <c r="K12" s="7">
        <v>67</v>
      </c>
      <c r="L12" s="10">
        <v>165</v>
      </c>
      <c r="M12" s="10">
        <v>234</v>
      </c>
      <c r="N12" s="10">
        <v>399</v>
      </c>
      <c r="O12" s="3"/>
      <c r="P12" s="7">
        <v>97</v>
      </c>
      <c r="Q12" s="10">
        <v>2</v>
      </c>
      <c r="R12" s="10">
        <v>22</v>
      </c>
      <c r="S12" s="10">
        <v>24</v>
      </c>
      <c r="U12" s="4" t="s">
        <v>11</v>
      </c>
      <c r="V12" s="15">
        <f>SUM(L9,L15,L21,L27,L33,L39,Q9,Q15,Q21,Q27,Q33,Q39)</f>
        <v>5040</v>
      </c>
      <c r="W12" s="15">
        <f>SUM(M9,M15,M21,M27,M33,M39,R9,R15,R21,R27,R33,R39)</f>
        <v>7164</v>
      </c>
      <c r="X12" s="18">
        <f t="shared" si="0"/>
        <v>12204</v>
      </c>
      <c r="Z12" s="4" t="s">
        <v>25</v>
      </c>
      <c r="AA12" s="10">
        <v>149</v>
      </c>
      <c r="AB12" s="10">
        <v>173</v>
      </c>
      <c r="AC12" s="10">
        <v>322</v>
      </c>
    </row>
    <row r="13" spans="1:29" ht="15" customHeight="1" x14ac:dyDescent="0.15">
      <c r="A13" s="7">
        <v>8</v>
      </c>
      <c r="B13" s="10">
        <v>73</v>
      </c>
      <c r="C13" s="10">
        <v>85</v>
      </c>
      <c r="D13" s="10">
        <v>158</v>
      </c>
      <c r="E13" s="3"/>
      <c r="F13" s="7">
        <v>38</v>
      </c>
      <c r="G13" s="10">
        <v>99</v>
      </c>
      <c r="H13" s="10">
        <v>85</v>
      </c>
      <c r="I13" s="10">
        <v>184</v>
      </c>
      <c r="J13" s="3"/>
      <c r="K13" s="7">
        <v>68</v>
      </c>
      <c r="L13" s="10">
        <v>167</v>
      </c>
      <c r="M13" s="10">
        <v>233</v>
      </c>
      <c r="N13" s="10">
        <v>400</v>
      </c>
      <c r="O13" s="3"/>
      <c r="P13" s="7">
        <v>98</v>
      </c>
      <c r="Q13" s="10">
        <v>4</v>
      </c>
      <c r="R13" s="10">
        <v>11</v>
      </c>
      <c r="S13" s="10">
        <v>15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6157</v>
      </c>
      <c r="X13" s="12">
        <f t="shared" si="0"/>
        <v>10168</v>
      </c>
      <c r="Z13" s="26" t="s">
        <v>26</v>
      </c>
      <c r="AA13" s="10">
        <v>877</v>
      </c>
      <c r="AB13" s="10">
        <v>862</v>
      </c>
      <c r="AC13" s="10">
        <v>1739</v>
      </c>
    </row>
    <row r="14" spans="1:29" ht="15" customHeight="1" x14ac:dyDescent="0.15">
      <c r="A14" s="7">
        <v>9</v>
      </c>
      <c r="B14" s="10">
        <v>92</v>
      </c>
      <c r="C14" s="10">
        <v>87</v>
      </c>
      <c r="D14" s="10">
        <v>179</v>
      </c>
      <c r="E14" s="3"/>
      <c r="F14" s="7">
        <v>39</v>
      </c>
      <c r="G14" s="10">
        <v>99</v>
      </c>
      <c r="H14" s="10">
        <v>88</v>
      </c>
      <c r="I14" s="10">
        <v>187</v>
      </c>
      <c r="J14" s="3"/>
      <c r="K14" s="7">
        <v>69</v>
      </c>
      <c r="L14" s="10">
        <v>158</v>
      </c>
      <c r="M14" s="10">
        <v>215</v>
      </c>
      <c r="N14" s="10">
        <v>373</v>
      </c>
      <c r="O14" s="3"/>
      <c r="P14" s="7">
        <v>99</v>
      </c>
      <c r="Q14" s="10">
        <v>2</v>
      </c>
      <c r="R14" s="10">
        <v>13</v>
      </c>
      <c r="S14" s="10">
        <v>15</v>
      </c>
      <c r="U14" s="4" t="s">
        <v>13</v>
      </c>
      <c r="V14" s="15">
        <f>SUM(L21,L27,L33,L39,Q9,Q15,Q21,Q27,Q33,Q39)</f>
        <v>3203</v>
      </c>
      <c r="W14" s="15">
        <f>SUM(M21,M27,M33,M39,R9,R15,R21,R27,R33,R39)</f>
        <v>5075</v>
      </c>
      <c r="X14" s="18">
        <f t="shared" si="0"/>
        <v>8278</v>
      </c>
      <c r="Z14" s="4" t="s">
        <v>31</v>
      </c>
      <c r="AA14" s="10">
        <v>225</v>
      </c>
      <c r="AB14" s="10">
        <v>282</v>
      </c>
      <c r="AC14" s="10">
        <v>507</v>
      </c>
    </row>
    <row r="15" spans="1:29" ht="15" customHeight="1" x14ac:dyDescent="0.15">
      <c r="A15" s="7"/>
      <c r="B15" s="11">
        <v>388</v>
      </c>
      <c r="C15" s="11">
        <v>401</v>
      </c>
      <c r="D15" s="11">
        <v>789</v>
      </c>
      <c r="E15" s="3"/>
      <c r="F15" s="7"/>
      <c r="G15" s="11">
        <v>516</v>
      </c>
      <c r="H15" s="11">
        <v>482</v>
      </c>
      <c r="I15" s="11">
        <v>998</v>
      </c>
      <c r="J15" s="3"/>
      <c r="K15" s="7"/>
      <c r="L15" s="11">
        <v>808</v>
      </c>
      <c r="M15" s="11">
        <v>1082</v>
      </c>
      <c r="N15" s="11">
        <v>1890</v>
      </c>
      <c r="O15" s="3"/>
      <c r="P15" s="7"/>
      <c r="Q15" s="11">
        <v>29</v>
      </c>
      <c r="R15" s="11">
        <v>120</v>
      </c>
      <c r="S15" s="11">
        <v>149</v>
      </c>
      <c r="U15" s="4" t="s">
        <v>14</v>
      </c>
      <c r="V15" s="15">
        <f>SUM(L27,L33,L39,Q9,Q15,Q21,Q27,Q33,Q39)</f>
        <v>2273</v>
      </c>
      <c r="W15" s="15">
        <f>SUM(M27,M33,M39,R9,R15,R21,R27,R33,R39)</f>
        <v>3847</v>
      </c>
      <c r="X15" s="18">
        <f t="shared" si="0"/>
        <v>6120</v>
      </c>
      <c r="Z15" s="4" t="s">
        <v>7</v>
      </c>
      <c r="AA15" s="10">
        <v>272</v>
      </c>
      <c r="AB15" s="10">
        <v>436</v>
      </c>
      <c r="AC15" s="10">
        <v>708</v>
      </c>
    </row>
    <row r="16" spans="1:29" ht="15" customHeight="1" x14ac:dyDescent="0.15">
      <c r="A16" s="7">
        <v>10</v>
      </c>
      <c r="B16" s="10">
        <v>84</v>
      </c>
      <c r="C16" s="10">
        <v>89</v>
      </c>
      <c r="D16" s="10">
        <v>173</v>
      </c>
      <c r="E16" s="3"/>
      <c r="F16" s="7">
        <v>40</v>
      </c>
      <c r="G16" s="10">
        <v>102</v>
      </c>
      <c r="H16" s="10">
        <v>107</v>
      </c>
      <c r="I16" s="10">
        <v>209</v>
      </c>
      <c r="J16" s="3"/>
      <c r="K16" s="7">
        <v>70</v>
      </c>
      <c r="L16" s="10">
        <v>162</v>
      </c>
      <c r="M16" s="10">
        <v>230</v>
      </c>
      <c r="N16" s="10">
        <v>392</v>
      </c>
      <c r="O16" s="3"/>
      <c r="P16" s="7">
        <v>100</v>
      </c>
      <c r="Q16" s="10">
        <v>6</v>
      </c>
      <c r="R16" s="10">
        <v>6</v>
      </c>
      <c r="S16" s="10">
        <v>12</v>
      </c>
      <c r="U16" s="4" t="s">
        <v>15</v>
      </c>
      <c r="V16" s="15">
        <f>SUM(L33,L39,Q9,Q15,Q21,Q27,Q33,Q39)</f>
        <v>1255</v>
      </c>
      <c r="W16" s="15">
        <f>SUM(M33,M39,R9,R15,R21,R27,R33,R39)</f>
        <v>2459</v>
      </c>
      <c r="X16" s="18">
        <f t="shared" si="0"/>
        <v>3714</v>
      </c>
      <c r="Z16" s="9" t="s">
        <v>24</v>
      </c>
      <c r="AA16" s="11">
        <f>SUM(AA12:AA15)</f>
        <v>1523</v>
      </c>
      <c r="AB16" s="11">
        <f>SUM(AB12:AB15)</f>
        <v>1753</v>
      </c>
      <c r="AC16" s="11">
        <f>SUM(AC12:AC15)</f>
        <v>3276</v>
      </c>
    </row>
    <row r="17" spans="1:29" ht="15" customHeight="1" x14ac:dyDescent="0.15">
      <c r="A17" s="7">
        <v>11</v>
      </c>
      <c r="B17" s="10">
        <v>81</v>
      </c>
      <c r="C17" s="10">
        <v>77</v>
      </c>
      <c r="D17" s="10">
        <v>158</v>
      </c>
      <c r="E17" s="3"/>
      <c r="F17" s="7">
        <v>41</v>
      </c>
      <c r="G17" s="10">
        <v>86</v>
      </c>
      <c r="H17" s="10">
        <v>105</v>
      </c>
      <c r="I17" s="10">
        <v>191</v>
      </c>
      <c r="J17" s="3"/>
      <c r="K17" s="7">
        <v>71</v>
      </c>
      <c r="L17" s="10">
        <v>181</v>
      </c>
      <c r="M17" s="10">
        <v>216</v>
      </c>
      <c r="N17" s="10">
        <v>397</v>
      </c>
      <c r="O17" s="3"/>
      <c r="P17" s="7">
        <v>101</v>
      </c>
      <c r="Q17" s="10">
        <v>0</v>
      </c>
      <c r="R17" s="10">
        <v>7</v>
      </c>
      <c r="S17" s="10">
        <v>7</v>
      </c>
      <c r="U17" s="4" t="s">
        <v>16</v>
      </c>
      <c r="V17" s="15">
        <f>SUM(L39,Q9,Q15,Q21,Q27,Q33,Q39)</f>
        <v>505</v>
      </c>
      <c r="W17" s="15">
        <f>SUM(M39,R9,R15,R21,R27,R33,R39)</f>
        <v>1261</v>
      </c>
      <c r="X17" s="18">
        <f t="shared" si="0"/>
        <v>1766</v>
      </c>
      <c r="Z17" s="6" t="s">
        <v>29</v>
      </c>
    </row>
    <row r="18" spans="1:29" ht="15" customHeight="1" x14ac:dyDescent="0.15">
      <c r="A18" s="7">
        <v>12</v>
      </c>
      <c r="B18" s="10">
        <v>106</v>
      </c>
      <c r="C18" s="10">
        <v>84</v>
      </c>
      <c r="D18" s="10">
        <v>190</v>
      </c>
      <c r="E18" s="3"/>
      <c r="F18" s="7">
        <v>42</v>
      </c>
      <c r="G18" s="10">
        <v>99</v>
      </c>
      <c r="H18" s="10">
        <v>127</v>
      </c>
      <c r="I18" s="10">
        <v>226</v>
      </c>
      <c r="J18" s="3"/>
      <c r="K18" s="7">
        <v>72</v>
      </c>
      <c r="L18" s="10">
        <v>212</v>
      </c>
      <c r="M18" s="10">
        <v>259</v>
      </c>
      <c r="N18" s="13">
        <v>471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154</v>
      </c>
      <c r="W18" s="15">
        <f>SUM(R9,R15,R21,R27,R33,R39)</f>
        <v>501</v>
      </c>
      <c r="X18" s="18">
        <f t="shared" si="0"/>
        <v>655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87</v>
      </c>
      <c r="C19" s="10">
        <v>90</v>
      </c>
      <c r="D19" s="10">
        <v>177</v>
      </c>
      <c r="E19" s="3"/>
      <c r="F19" s="7">
        <v>43</v>
      </c>
      <c r="G19" s="10">
        <v>81</v>
      </c>
      <c r="H19" s="10">
        <v>64</v>
      </c>
      <c r="I19" s="10">
        <v>145</v>
      </c>
      <c r="J19" s="3"/>
      <c r="K19" s="7">
        <v>73</v>
      </c>
      <c r="L19" s="10">
        <v>174</v>
      </c>
      <c r="M19" s="10">
        <v>256</v>
      </c>
      <c r="N19" s="10">
        <v>430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35</v>
      </c>
      <c r="W19" s="15">
        <f>SUM(R15,R21,R27,R33,R39)</f>
        <v>139</v>
      </c>
      <c r="X19" s="18">
        <f t="shared" si="0"/>
        <v>174</v>
      </c>
      <c r="Z19" s="4" t="s">
        <v>25</v>
      </c>
      <c r="AA19" s="10">
        <v>221</v>
      </c>
      <c r="AB19" s="10">
        <v>229</v>
      </c>
      <c r="AC19" s="10">
        <v>450</v>
      </c>
    </row>
    <row r="20" spans="1:29" ht="15" customHeight="1" x14ac:dyDescent="0.15">
      <c r="A20" s="7">
        <v>14</v>
      </c>
      <c r="B20" s="10">
        <v>102</v>
      </c>
      <c r="C20" s="10">
        <v>81</v>
      </c>
      <c r="D20" s="10">
        <v>183</v>
      </c>
      <c r="E20" s="3"/>
      <c r="F20" s="7">
        <v>44</v>
      </c>
      <c r="G20" s="10">
        <v>97</v>
      </c>
      <c r="H20" s="10">
        <v>102</v>
      </c>
      <c r="I20" s="10">
        <v>199</v>
      </c>
      <c r="J20" s="3"/>
      <c r="K20" s="7">
        <v>74</v>
      </c>
      <c r="L20" s="10">
        <v>201</v>
      </c>
      <c r="M20" s="10">
        <v>267</v>
      </c>
      <c r="N20" s="10">
        <v>468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19</v>
      </c>
      <c r="X20" s="18">
        <f t="shared" si="0"/>
        <v>25</v>
      </c>
      <c r="Z20" s="26" t="s">
        <v>26</v>
      </c>
      <c r="AA20" s="10">
        <v>1266</v>
      </c>
      <c r="AB20" s="10">
        <v>1139</v>
      </c>
      <c r="AC20" s="10">
        <v>2405</v>
      </c>
    </row>
    <row r="21" spans="1:29" ht="15" customHeight="1" x14ac:dyDescent="0.15">
      <c r="A21" s="7"/>
      <c r="B21" s="11">
        <v>460</v>
      </c>
      <c r="C21" s="11">
        <v>421</v>
      </c>
      <c r="D21" s="11">
        <v>881</v>
      </c>
      <c r="E21" s="3"/>
      <c r="F21" s="7"/>
      <c r="G21" s="11">
        <v>465</v>
      </c>
      <c r="H21" s="11">
        <v>505</v>
      </c>
      <c r="I21" s="11">
        <v>970</v>
      </c>
      <c r="J21" s="3"/>
      <c r="K21" s="7"/>
      <c r="L21" s="12">
        <v>930</v>
      </c>
      <c r="M21" s="12">
        <v>1228</v>
      </c>
      <c r="N21" s="12">
        <v>2158</v>
      </c>
      <c r="O21" s="24"/>
      <c r="P21" s="7"/>
      <c r="Q21" s="11">
        <v>6</v>
      </c>
      <c r="R21" s="11">
        <v>17</v>
      </c>
      <c r="S21" s="11">
        <v>23</v>
      </c>
      <c r="Z21" s="4" t="s">
        <v>31</v>
      </c>
      <c r="AA21" s="10">
        <v>267</v>
      </c>
      <c r="AB21" s="10">
        <v>327</v>
      </c>
      <c r="AC21" s="10">
        <v>594</v>
      </c>
    </row>
    <row r="22" spans="1:29" ht="15" customHeight="1" x14ac:dyDescent="0.15">
      <c r="A22" s="7">
        <v>15</v>
      </c>
      <c r="B22" s="10">
        <v>131</v>
      </c>
      <c r="C22" s="10">
        <v>97</v>
      </c>
      <c r="D22" s="10">
        <v>228</v>
      </c>
      <c r="E22" s="3"/>
      <c r="F22" s="7">
        <v>45</v>
      </c>
      <c r="G22" s="10">
        <v>99</v>
      </c>
      <c r="H22" s="10">
        <v>124</v>
      </c>
      <c r="I22" s="10">
        <v>223</v>
      </c>
      <c r="J22" s="3"/>
      <c r="K22" s="7">
        <v>75</v>
      </c>
      <c r="L22" s="10">
        <v>189</v>
      </c>
      <c r="M22" s="10">
        <v>286</v>
      </c>
      <c r="N22" s="10">
        <v>475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665</v>
      </c>
      <c r="AC22" s="10">
        <v>1063</v>
      </c>
    </row>
    <row r="23" spans="1:29" ht="15" customHeight="1" x14ac:dyDescent="0.15">
      <c r="A23" s="7">
        <v>16</v>
      </c>
      <c r="B23" s="10">
        <v>130</v>
      </c>
      <c r="C23" s="10">
        <v>100</v>
      </c>
      <c r="D23" s="10">
        <v>230</v>
      </c>
      <c r="E23" s="3"/>
      <c r="F23" s="7">
        <v>46</v>
      </c>
      <c r="G23" s="10">
        <v>124</v>
      </c>
      <c r="H23" s="10">
        <v>131</v>
      </c>
      <c r="I23" s="10">
        <v>255</v>
      </c>
      <c r="J23" s="3"/>
      <c r="K23" s="7">
        <v>76</v>
      </c>
      <c r="L23" s="10">
        <v>215</v>
      </c>
      <c r="M23" s="10">
        <v>266</v>
      </c>
      <c r="N23" s="10">
        <v>481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10.128162450066577</v>
      </c>
      <c r="W23" s="19">
        <f>W4/$W$8*100</f>
        <v>8.5618923233202739</v>
      </c>
      <c r="X23" s="19">
        <f>X4/$X$8*100</f>
        <v>9.2914179393751439</v>
      </c>
      <c r="Z23" s="9" t="s">
        <v>24</v>
      </c>
      <c r="AA23" s="11">
        <f>SUM(AA19:AA22)</f>
        <v>2152</v>
      </c>
      <c r="AB23" s="11">
        <f>SUM(AB19:AB22)</f>
        <v>2360</v>
      </c>
      <c r="AC23" s="11">
        <f>SUM(AC19:AC22)</f>
        <v>4512</v>
      </c>
    </row>
    <row r="24" spans="1:29" ht="15" customHeight="1" x14ac:dyDescent="0.15">
      <c r="A24" s="7">
        <v>17</v>
      </c>
      <c r="B24" s="10">
        <v>122</v>
      </c>
      <c r="C24" s="10">
        <v>109</v>
      </c>
      <c r="D24" s="10">
        <v>231</v>
      </c>
      <c r="E24" s="3"/>
      <c r="F24" s="7">
        <v>47</v>
      </c>
      <c r="G24" s="10">
        <v>113</v>
      </c>
      <c r="H24" s="10">
        <v>107</v>
      </c>
      <c r="I24" s="10">
        <v>220</v>
      </c>
      <c r="J24" s="3"/>
      <c r="K24" s="7">
        <v>77</v>
      </c>
      <c r="L24" s="10">
        <v>205</v>
      </c>
      <c r="M24" s="10">
        <v>259</v>
      </c>
      <c r="N24" s="10">
        <v>464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56.491344873501994</v>
      </c>
      <c r="W24" s="19">
        <f>W5/$W$8*100</f>
        <v>46.763894935423018</v>
      </c>
      <c r="X24" s="19">
        <f>X5/$X$8*100</f>
        <v>51.294674005736873</v>
      </c>
      <c r="Z24" s="6" t="s">
        <v>30</v>
      </c>
    </row>
    <row r="25" spans="1:29" ht="15" customHeight="1" x14ac:dyDescent="0.15">
      <c r="A25" s="7">
        <v>18</v>
      </c>
      <c r="B25" s="10">
        <v>119</v>
      </c>
      <c r="C25" s="10">
        <v>96</v>
      </c>
      <c r="D25" s="10">
        <v>215</v>
      </c>
      <c r="E25" s="3"/>
      <c r="F25" s="7">
        <v>48</v>
      </c>
      <c r="G25" s="10">
        <v>140</v>
      </c>
      <c r="H25" s="10">
        <v>164</v>
      </c>
      <c r="I25" s="10">
        <v>304</v>
      </c>
      <c r="J25" s="3"/>
      <c r="K25" s="7">
        <v>78</v>
      </c>
      <c r="L25" s="10">
        <v>196</v>
      </c>
      <c r="M25" s="10">
        <v>302</v>
      </c>
      <c r="N25" s="10">
        <v>498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14.464047936085219</v>
      </c>
      <c r="W25" s="19">
        <f>W6/$W$8*100</f>
        <v>16.760992599042229</v>
      </c>
      <c r="X25" s="19">
        <f>X6/$X$8*100</f>
        <v>15.691138847972711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96</v>
      </c>
      <c r="C26" s="10">
        <v>88</v>
      </c>
      <c r="D26" s="10">
        <v>184</v>
      </c>
      <c r="E26" s="3"/>
      <c r="F26" s="7">
        <v>49</v>
      </c>
      <c r="G26" s="10">
        <v>143</v>
      </c>
      <c r="H26" s="10">
        <v>136</v>
      </c>
      <c r="I26" s="10">
        <v>279</v>
      </c>
      <c r="J26" s="3"/>
      <c r="K26" s="7">
        <v>79</v>
      </c>
      <c r="L26" s="10">
        <v>213</v>
      </c>
      <c r="M26" s="10">
        <v>275</v>
      </c>
      <c r="N26" s="10">
        <v>488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18.916444740346204</v>
      </c>
      <c r="W26" s="19">
        <f>W7/$W$8*100</f>
        <v>27.913220142214485</v>
      </c>
      <c r="X26" s="19">
        <f>X7/$X$8*100</f>
        <v>23.722769206915263</v>
      </c>
      <c r="Z26" s="4" t="s">
        <v>25</v>
      </c>
      <c r="AA26" s="10">
        <v>137</v>
      </c>
      <c r="AB26" s="10">
        <v>104</v>
      </c>
      <c r="AC26" s="10">
        <v>241</v>
      </c>
    </row>
    <row r="27" spans="1:29" ht="15" customHeight="1" x14ac:dyDescent="0.15">
      <c r="A27" s="7"/>
      <c r="B27" s="11">
        <v>598</v>
      </c>
      <c r="C27" s="11">
        <v>490</v>
      </c>
      <c r="D27" s="11">
        <v>1088</v>
      </c>
      <c r="E27" s="3"/>
      <c r="F27" s="7"/>
      <c r="G27" s="11">
        <v>619</v>
      </c>
      <c r="H27" s="11">
        <v>662</v>
      </c>
      <c r="I27" s="11">
        <v>1281</v>
      </c>
      <c r="J27" s="3"/>
      <c r="K27" s="7"/>
      <c r="L27" s="11">
        <v>1018</v>
      </c>
      <c r="M27" s="11">
        <v>1388</v>
      </c>
      <c r="N27" s="11">
        <v>2406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716</v>
      </c>
      <c r="AB27" s="10">
        <v>643</v>
      </c>
      <c r="AC27" s="10">
        <v>1359</v>
      </c>
    </row>
    <row r="28" spans="1:29" ht="15" customHeight="1" x14ac:dyDescent="0.15">
      <c r="A28" s="7">
        <v>20</v>
      </c>
      <c r="B28" s="10">
        <v>97</v>
      </c>
      <c r="C28" s="10">
        <v>96</v>
      </c>
      <c r="D28" s="10">
        <v>193</v>
      </c>
      <c r="E28" s="3"/>
      <c r="F28" s="7">
        <v>50</v>
      </c>
      <c r="G28" s="10">
        <v>174</v>
      </c>
      <c r="H28" s="10">
        <v>167</v>
      </c>
      <c r="I28" s="10">
        <v>341</v>
      </c>
      <c r="J28" s="3"/>
      <c r="K28" s="7">
        <v>80</v>
      </c>
      <c r="L28" s="10">
        <v>175</v>
      </c>
      <c r="M28" s="10">
        <v>255</v>
      </c>
      <c r="N28" s="10">
        <v>430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34.229360852197068</v>
      </c>
      <c r="W28" s="19">
        <f t="shared" ref="W28:W39" si="2">W9/$W$8*100</f>
        <v>29.212015672616452</v>
      </c>
      <c r="X28" s="19">
        <f t="shared" ref="X28:X39" si="3">X9/$X$8*100</f>
        <v>31.548957283510347</v>
      </c>
      <c r="Z28" s="4" t="s">
        <v>31</v>
      </c>
      <c r="AA28" s="10">
        <v>159</v>
      </c>
      <c r="AB28" s="10">
        <v>219</v>
      </c>
      <c r="AC28" s="10">
        <v>378</v>
      </c>
    </row>
    <row r="29" spans="1:29" ht="15" customHeight="1" x14ac:dyDescent="0.15">
      <c r="A29" s="7">
        <v>21</v>
      </c>
      <c r="B29" s="10">
        <v>121</v>
      </c>
      <c r="C29" s="10">
        <v>102</v>
      </c>
      <c r="D29" s="10">
        <v>223</v>
      </c>
      <c r="E29" s="3"/>
      <c r="F29" s="7">
        <v>51</v>
      </c>
      <c r="G29" s="10">
        <v>158</v>
      </c>
      <c r="H29" s="10">
        <v>171</v>
      </c>
      <c r="I29" s="10">
        <v>329</v>
      </c>
      <c r="J29" s="3"/>
      <c r="K29" s="7">
        <v>81</v>
      </c>
      <c r="L29" s="10">
        <v>163</v>
      </c>
      <c r="M29" s="10">
        <v>231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67.609853528628491</v>
      </c>
      <c r="W29" s="19">
        <f t="shared" si="2"/>
        <v>73.88622841387317</v>
      </c>
      <c r="X29" s="19">
        <f t="shared" si="3"/>
        <v>70.962865338398331</v>
      </c>
      <c r="Z29" s="4" t="s">
        <v>7</v>
      </c>
      <c r="AA29" s="10">
        <v>251</v>
      </c>
      <c r="AB29" s="10">
        <v>416</v>
      </c>
      <c r="AC29" s="10">
        <v>667</v>
      </c>
    </row>
    <row r="30" spans="1:29" ht="15" customHeight="1" x14ac:dyDescent="0.15">
      <c r="A30" s="7">
        <v>22</v>
      </c>
      <c r="B30" s="10">
        <v>92</v>
      </c>
      <c r="C30" s="10">
        <v>104</v>
      </c>
      <c r="D30" s="10">
        <v>196</v>
      </c>
      <c r="E30" s="3"/>
      <c r="F30" s="7">
        <v>52</v>
      </c>
      <c r="G30" s="10">
        <v>168</v>
      </c>
      <c r="H30" s="10">
        <v>162</v>
      </c>
      <c r="I30" s="10">
        <v>330</v>
      </c>
      <c r="J30" s="3"/>
      <c r="K30" s="7">
        <v>82</v>
      </c>
      <c r="L30" s="10">
        <v>155</v>
      </c>
      <c r="M30" s="10">
        <v>234</v>
      </c>
      <c r="N30" s="10">
        <v>389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58.588548601864176</v>
      </c>
      <c r="W30" s="19">
        <f t="shared" si="2"/>
        <v>65.418662022928459</v>
      </c>
      <c r="X30" s="19">
        <f t="shared" si="3"/>
        <v>62.237382742848283</v>
      </c>
      <c r="Z30" s="9" t="s">
        <v>24</v>
      </c>
      <c r="AA30" s="11">
        <f>SUM(AA26:AA29)</f>
        <v>1263</v>
      </c>
      <c r="AB30" s="11">
        <f>SUM(AB26:AB29)</f>
        <v>1382</v>
      </c>
      <c r="AC30" s="11">
        <f>SUM(AC26:AC29)</f>
        <v>2645</v>
      </c>
    </row>
    <row r="31" spans="1:29" ht="15" customHeight="1" x14ac:dyDescent="0.15">
      <c r="A31" s="7">
        <v>23</v>
      </c>
      <c r="B31" s="10">
        <v>89</v>
      </c>
      <c r="C31" s="10">
        <v>94</v>
      </c>
      <c r="D31" s="10">
        <v>183</v>
      </c>
      <c r="E31" s="3"/>
      <c r="F31" s="7">
        <v>53</v>
      </c>
      <c r="G31" s="10">
        <v>175</v>
      </c>
      <c r="H31" s="10">
        <v>192</v>
      </c>
      <c r="I31" s="10">
        <v>367</v>
      </c>
      <c r="J31" s="3"/>
      <c r="K31" s="7">
        <v>83</v>
      </c>
      <c r="L31" s="10">
        <v>132</v>
      </c>
      <c r="M31" s="10">
        <v>235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41.944074567243675</v>
      </c>
      <c r="W31" s="19">
        <f t="shared" si="2"/>
        <v>51.980844579886806</v>
      </c>
      <c r="X31" s="19">
        <f t="shared" si="3"/>
        <v>47.305992712613381</v>
      </c>
      <c r="Z31" s="6"/>
    </row>
    <row r="32" spans="1:29" ht="15" customHeight="1" x14ac:dyDescent="0.15">
      <c r="A32" s="7">
        <v>24</v>
      </c>
      <c r="B32" s="10">
        <v>114</v>
      </c>
      <c r="C32" s="10">
        <v>115</v>
      </c>
      <c r="D32" s="10">
        <v>229</v>
      </c>
      <c r="E32" s="3"/>
      <c r="F32" s="7">
        <v>54</v>
      </c>
      <c r="G32" s="10">
        <v>198</v>
      </c>
      <c r="H32" s="10">
        <v>181</v>
      </c>
      <c r="I32" s="10">
        <v>379</v>
      </c>
      <c r="J32" s="3"/>
      <c r="K32" s="7">
        <v>84</v>
      </c>
      <c r="L32" s="10">
        <v>125</v>
      </c>
      <c r="M32" s="10">
        <v>243</v>
      </c>
      <c r="N32" s="10">
        <v>368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33.380492676431423</v>
      </c>
      <c r="W32" s="20">
        <f t="shared" si="2"/>
        <v>44.67421274125671</v>
      </c>
      <c r="X32" s="20">
        <f t="shared" si="3"/>
        <v>39.413908054887976</v>
      </c>
      <c r="Z32" s="6"/>
      <c r="AA32" s="29"/>
      <c r="AB32" s="28"/>
      <c r="AC32" s="28"/>
    </row>
    <row r="33" spans="1:29" ht="15" customHeight="1" x14ac:dyDescent="0.15">
      <c r="A33" s="7"/>
      <c r="B33" s="11">
        <v>513</v>
      </c>
      <c r="C33" s="11">
        <v>511</v>
      </c>
      <c r="D33" s="11">
        <v>1024</v>
      </c>
      <c r="E33" s="3"/>
      <c r="F33" s="7"/>
      <c r="G33" s="11">
        <v>873</v>
      </c>
      <c r="H33" s="11">
        <v>873</v>
      </c>
      <c r="I33" s="11">
        <v>1746</v>
      </c>
      <c r="J33" s="3"/>
      <c r="K33" s="7"/>
      <c r="L33" s="11">
        <v>750</v>
      </c>
      <c r="M33" s="11">
        <v>1198</v>
      </c>
      <c r="N33" s="11">
        <v>1948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26.656125166444738</v>
      </c>
      <c r="W33" s="19">
        <f t="shared" si="2"/>
        <v>36.823392831229143</v>
      </c>
      <c r="X33" s="19">
        <f t="shared" si="3"/>
        <v>32.087758740987674</v>
      </c>
      <c r="Z33" s="6" t="s">
        <v>3</v>
      </c>
    </row>
    <row r="34" spans="1:29" ht="15" customHeight="1" x14ac:dyDescent="0.15">
      <c r="A34" s="7">
        <v>25</v>
      </c>
      <c r="B34" s="10">
        <v>107</v>
      </c>
      <c r="C34" s="10">
        <v>94</v>
      </c>
      <c r="D34" s="10">
        <v>201</v>
      </c>
      <c r="E34" s="3"/>
      <c r="F34" s="7">
        <v>55</v>
      </c>
      <c r="G34" s="10">
        <v>185</v>
      </c>
      <c r="H34" s="10">
        <v>166</v>
      </c>
      <c r="I34" s="10">
        <v>351</v>
      </c>
      <c r="J34" s="3"/>
      <c r="K34" s="7">
        <v>85</v>
      </c>
      <c r="L34" s="27">
        <v>78</v>
      </c>
      <c r="M34" s="10">
        <v>197</v>
      </c>
      <c r="N34" s="10">
        <v>275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18.916444740346204</v>
      </c>
      <c r="W34" s="19">
        <f t="shared" si="2"/>
        <v>27.913220142214485</v>
      </c>
      <c r="X34" s="19">
        <f t="shared" si="3"/>
        <v>23.722769206915263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86</v>
      </c>
      <c r="C35" s="10">
        <v>105</v>
      </c>
      <c r="D35" s="10">
        <v>191</v>
      </c>
      <c r="E35" s="3"/>
      <c r="F35" s="7">
        <v>56</v>
      </c>
      <c r="G35" s="10">
        <v>231</v>
      </c>
      <c r="H35" s="10">
        <v>186</v>
      </c>
      <c r="I35" s="10">
        <v>417</v>
      </c>
      <c r="J35" s="3"/>
      <c r="K35" s="7">
        <v>86</v>
      </c>
      <c r="L35" s="10">
        <v>82</v>
      </c>
      <c r="M35" s="10">
        <v>168</v>
      </c>
      <c r="N35" s="10">
        <v>250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10.444407456724369</v>
      </c>
      <c r="W35" s="19">
        <f t="shared" si="2"/>
        <v>17.842112900885212</v>
      </c>
      <c r="X35" s="19">
        <f t="shared" si="3"/>
        <v>14.396464842235831</v>
      </c>
      <c r="Z35" s="4" t="s">
        <v>25</v>
      </c>
      <c r="AA35" s="10">
        <f>SUM(AA5,AA12,AA19,AA26)</f>
        <v>1217</v>
      </c>
      <c r="AB35" s="10">
        <f t="shared" ref="AA35:AB38" si="4">SUM(AB5,AB12,AB19,AB26)</f>
        <v>1180</v>
      </c>
      <c r="AC35" s="10">
        <f>SUM(AA35:AB35)</f>
        <v>2397</v>
      </c>
    </row>
    <row r="36" spans="1:29" ht="15" customHeight="1" x14ac:dyDescent="0.15">
      <c r="A36" s="7">
        <v>27</v>
      </c>
      <c r="B36" s="10">
        <v>97</v>
      </c>
      <c r="C36" s="10">
        <v>96</v>
      </c>
      <c r="D36" s="10">
        <v>193</v>
      </c>
      <c r="E36" s="3"/>
      <c r="F36" s="7">
        <v>57</v>
      </c>
      <c r="G36" s="10">
        <v>211</v>
      </c>
      <c r="H36" s="10">
        <v>215</v>
      </c>
      <c r="I36" s="10">
        <v>426</v>
      </c>
      <c r="J36" s="3"/>
      <c r="K36" s="7">
        <v>87</v>
      </c>
      <c r="L36" s="10">
        <v>62</v>
      </c>
      <c r="M36" s="10">
        <v>151</v>
      </c>
      <c r="N36" s="10">
        <v>213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4.2027296937416772</v>
      </c>
      <c r="W36" s="19">
        <f t="shared" si="2"/>
        <v>9.149615440429546</v>
      </c>
      <c r="X36" s="19">
        <f t="shared" si="3"/>
        <v>6.8454918985967907</v>
      </c>
      <c r="Z36" s="26" t="s">
        <v>26</v>
      </c>
      <c r="AA36" s="10">
        <f t="shared" si="4"/>
        <v>6788</v>
      </c>
      <c r="AB36" s="10">
        <f t="shared" si="4"/>
        <v>6445</v>
      </c>
      <c r="AC36" s="13">
        <f>SUM(AA36:AB36)</f>
        <v>13233</v>
      </c>
    </row>
    <row r="37" spans="1:29" ht="15" customHeight="1" x14ac:dyDescent="0.15">
      <c r="A37" s="7">
        <v>28</v>
      </c>
      <c r="B37" s="10">
        <v>104</v>
      </c>
      <c r="C37" s="10">
        <v>77</v>
      </c>
      <c r="D37" s="10">
        <v>181</v>
      </c>
      <c r="E37" s="3"/>
      <c r="F37" s="7">
        <v>58</v>
      </c>
      <c r="G37" s="10">
        <v>256</v>
      </c>
      <c r="H37" s="10">
        <v>192</v>
      </c>
      <c r="I37" s="10">
        <v>448</v>
      </c>
      <c r="J37" s="3"/>
      <c r="K37" s="7">
        <v>88</v>
      </c>
      <c r="L37" s="10">
        <v>68</v>
      </c>
      <c r="M37" s="10">
        <v>143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1.2816245006657789</v>
      </c>
      <c r="W37" s="19">
        <f t="shared" si="2"/>
        <v>3.6351763169351328</v>
      </c>
      <c r="X37" s="19">
        <f t="shared" si="3"/>
        <v>2.538956508256454</v>
      </c>
      <c r="Z37" s="4" t="s">
        <v>31</v>
      </c>
      <c r="AA37" s="10">
        <f t="shared" si="4"/>
        <v>1738</v>
      </c>
      <c r="AB37" s="10">
        <f t="shared" si="4"/>
        <v>2310</v>
      </c>
      <c r="AC37" s="13">
        <f>SUM(AA37:AB37)</f>
        <v>4048</v>
      </c>
    </row>
    <row r="38" spans="1:29" ht="15" customHeight="1" x14ac:dyDescent="0.15">
      <c r="A38" s="7">
        <v>29</v>
      </c>
      <c r="B38" s="10">
        <v>99</v>
      </c>
      <c r="C38" s="10">
        <v>91</v>
      </c>
      <c r="D38" s="10">
        <v>190</v>
      </c>
      <c r="E38" s="3"/>
      <c r="F38" s="7">
        <v>59</v>
      </c>
      <c r="G38" s="10">
        <v>244</v>
      </c>
      <c r="H38" s="10">
        <v>220</v>
      </c>
      <c r="I38" s="10">
        <v>464</v>
      </c>
      <c r="J38" s="3"/>
      <c r="K38" s="7">
        <v>89</v>
      </c>
      <c r="L38" s="10">
        <v>61</v>
      </c>
      <c r="M38" s="10">
        <v>101</v>
      </c>
      <c r="N38" s="10">
        <v>162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0.29127829560585888</v>
      </c>
      <c r="W38" s="19">
        <f t="shared" si="2"/>
        <v>1.0085618923233204</v>
      </c>
      <c r="X38" s="19">
        <f t="shared" si="3"/>
        <v>0.67447088921621834</v>
      </c>
      <c r="Z38" s="4" t="s">
        <v>7</v>
      </c>
      <c r="AA38" s="10">
        <f t="shared" si="4"/>
        <v>2273</v>
      </c>
      <c r="AB38" s="10">
        <f t="shared" si="4"/>
        <v>3847</v>
      </c>
      <c r="AC38" s="13">
        <f>SUM(AA38:AB38)</f>
        <v>6120</v>
      </c>
    </row>
    <row r="39" spans="1:29" ht="15" customHeight="1" x14ac:dyDescent="0.15">
      <c r="A39" s="7"/>
      <c r="B39" s="11">
        <v>493</v>
      </c>
      <c r="C39" s="11">
        <v>463</v>
      </c>
      <c r="D39" s="11">
        <v>956</v>
      </c>
      <c r="E39" s="3"/>
      <c r="F39" s="7"/>
      <c r="G39" s="11">
        <v>1127</v>
      </c>
      <c r="H39" s="11">
        <v>979</v>
      </c>
      <c r="I39" s="11">
        <v>2106</v>
      </c>
      <c r="J39" s="3"/>
      <c r="K39" s="7"/>
      <c r="L39" s="11">
        <v>351</v>
      </c>
      <c r="M39" s="11">
        <v>760</v>
      </c>
      <c r="N39" s="11">
        <v>1111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4.9933422103861522E-2</v>
      </c>
      <c r="W39" s="19">
        <f t="shared" si="2"/>
        <v>0.13786097808736034</v>
      </c>
      <c r="X39" s="19">
        <f t="shared" si="3"/>
        <v>9.6906736956353198E-2</v>
      </c>
      <c r="Z39" s="9" t="s">
        <v>24</v>
      </c>
      <c r="AA39" s="11">
        <f>SUM(AA35:AA38)</f>
        <v>12016</v>
      </c>
      <c r="AB39" s="11">
        <f>SUM(AB35:AB38)</f>
        <v>13782</v>
      </c>
      <c r="AC39" s="11">
        <f>SUM(AC35:AC38)</f>
        <v>25798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69</v>
      </c>
      <c r="D4" s="10">
        <v>136</v>
      </c>
      <c r="E4" s="3"/>
      <c r="F4" s="7">
        <v>30</v>
      </c>
      <c r="G4" s="10">
        <v>107</v>
      </c>
      <c r="H4" s="10">
        <v>90</v>
      </c>
      <c r="I4" s="10">
        <v>197</v>
      </c>
      <c r="J4" s="3"/>
      <c r="K4" s="7">
        <v>60</v>
      </c>
      <c r="L4" s="10">
        <v>277</v>
      </c>
      <c r="M4" s="10">
        <v>278</v>
      </c>
      <c r="N4" s="10">
        <v>555</v>
      </c>
      <c r="O4" s="3"/>
      <c r="P4" s="7">
        <v>90</v>
      </c>
      <c r="Q4" s="10">
        <v>35</v>
      </c>
      <c r="R4" s="10">
        <v>92</v>
      </c>
      <c r="S4" s="10">
        <v>127</v>
      </c>
      <c r="U4" s="4" t="s">
        <v>4</v>
      </c>
      <c r="V4" s="15">
        <f>SUM(B9,B15,B21)</f>
        <v>1213</v>
      </c>
      <c r="W4" s="15">
        <f>SUM(C9,C15,C21)</f>
        <v>1180</v>
      </c>
      <c r="X4" s="15">
        <f>SUM(V4:W4)</f>
        <v>2393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78</v>
      </c>
      <c r="D5" s="10">
        <v>149</v>
      </c>
      <c r="E5" s="3"/>
      <c r="F5" s="7">
        <v>31</v>
      </c>
      <c r="G5" s="10">
        <v>118</v>
      </c>
      <c r="H5" s="10">
        <v>104</v>
      </c>
      <c r="I5" s="10">
        <v>222</v>
      </c>
      <c r="J5" s="3"/>
      <c r="K5" s="7">
        <v>61</v>
      </c>
      <c r="L5" s="10">
        <v>264</v>
      </c>
      <c r="M5" s="10">
        <v>224</v>
      </c>
      <c r="N5" s="10">
        <v>488</v>
      </c>
      <c r="O5" s="3"/>
      <c r="P5" s="7">
        <v>91</v>
      </c>
      <c r="Q5" s="10">
        <v>31</v>
      </c>
      <c r="R5" s="10">
        <v>85</v>
      </c>
      <c r="S5" s="10">
        <v>116</v>
      </c>
      <c r="U5" s="4" t="s">
        <v>5</v>
      </c>
      <c r="V5" s="15">
        <f>SUM(B27,B33,B39,G9,G15,G21,G27,G33,G39,L9)</f>
        <v>6778</v>
      </c>
      <c r="W5" s="15">
        <f>SUM(C27,C33,C39,H9,H15,H21,H27,H33,H39,M9)</f>
        <v>6437</v>
      </c>
      <c r="X5" s="15">
        <f>SUM(V5:W5)</f>
        <v>13215</v>
      </c>
      <c r="Y5" s="2"/>
      <c r="Z5" s="4" t="s">
        <v>25</v>
      </c>
      <c r="AA5" s="10">
        <v>706</v>
      </c>
      <c r="AB5" s="10">
        <v>677</v>
      </c>
      <c r="AC5" s="10">
        <v>1383</v>
      </c>
    </row>
    <row r="6" spans="1:29" ht="15" customHeight="1" x14ac:dyDescent="0.15">
      <c r="A6" s="7">
        <v>2</v>
      </c>
      <c r="B6" s="10">
        <v>83</v>
      </c>
      <c r="C6" s="10">
        <v>74</v>
      </c>
      <c r="D6" s="10">
        <v>157</v>
      </c>
      <c r="E6" s="3"/>
      <c r="F6" s="7">
        <v>32</v>
      </c>
      <c r="G6" s="10">
        <v>109</v>
      </c>
      <c r="H6" s="10">
        <v>91</v>
      </c>
      <c r="I6" s="10">
        <v>200</v>
      </c>
      <c r="J6" s="3"/>
      <c r="K6" s="7">
        <v>62</v>
      </c>
      <c r="L6" s="10">
        <v>250</v>
      </c>
      <c r="M6" s="10">
        <v>243</v>
      </c>
      <c r="N6" s="10">
        <v>493</v>
      </c>
      <c r="O6" s="3"/>
      <c r="P6" s="7">
        <v>92</v>
      </c>
      <c r="Q6" s="10">
        <v>22</v>
      </c>
      <c r="R6" s="10">
        <v>60</v>
      </c>
      <c r="S6" s="10">
        <v>82</v>
      </c>
      <c r="U6" s="8" t="s">
        <v>6</v>
      </c>
      <c r="V6" s="15">
        <f>SUM(L15,L21)</f>
        <v>1728</v>
      </c>
      <c r="W6" s="15">
        <f>SUM(M15,M21)</f>
        <v>2293</v>
      </c>
      <c r="X6" s="15">
        <f>SUM(V6:W6)</f>
        <v>4021</v>
      </c>
      <c r="Z6" s="26" t="s">
        <v>26</v>
      </c>
      <c r="AA6" s="10">
        <v>3924</v>
      </c>
      <c r="AB6" s="10">
        <v>3792</v>
      </c>
      <c r="AC6" s="10">
        <v>7716</v>
      </c>
    </row>
    <row r="7" spans="1:29" ht="15" customHeight="1" x14ac:dyDescent="0.15">
      <c r="A7" s="7">
        <v>3</v>
      </c>
      <c r="B7" s="10">
        <v>76</v>
      </c>
      <c r="C7" s="10">
        <v>81</v>
      </c>
      <c r="D7" s="10">
        <v>157</v>
      </c>
      <c r="E7" s="3"/>
      <c r="F7" s="7">
        <v>33</v>
      </c>
      <c r="G7" s="10">
        <v>121</v>
      </c>
      <c r="H7" s="10">
        <v>92</v>
      </c>
      <c r="I7" s="10">
        <v>213</v>
      </c>
      <c r="J7" s="3"/>
      <c r="K7" s="7">
        <v>63</v>
      </c>
      <c r="L7" s="10">
        <v>135</v>
      </c>
      <c r="M7" s="10">
        <v>126</v>
      </c>
      <c r="N7" s="10">
        <v>261</v>
      </c>
      <c r="O7" s="3"/>
      <c r="P7" s="7">
        <v>93</v>
      </c>
      <c r="Q7" s="10">
        <v>21</v>
      </c>
      <c r="R7" s="10">
        <v>66</v>
      </c>
      <c r="S7" s="10">
        <v>87</v>
      </c>
      <c r="U7" s="4" t="s">
        <v>7</v>
      </c>
      <c r="V7" s="15">
        <f>SUM(L27,L33,L39,Q9,Q15,Q21,Q27,Q33,Q39)</f>
        <v>2274</v>
      </c>
      <c r="W7" s="15">
        <f>SUM(M27,M33,M39,R9,R15,R21,R27,R33,R39)</f>
        <v>3858</v>
      </c>
      <c r="X7" s="15">
        <f>SUM(V7:W7)</f>
        <v>6132</v>
      </c>
      <c r="Z7" s="4" t="s">
        <v>31</v>
      </c>
      <c r="AA7" s="10">
        <v>1081</v>
      </c>
      <c r="AB7" s="10">
        <v>1472</v>
      </c>
      <c r="AC7" s="10">
        <v>2553</v>
      </c>
    </row>
    <row r="8" spans="1:29" ht="15" customHeight="1" x14ac:dyDescent="0.15">
      <c r="A8" s="7">
        <v>4</v>
      </c>
      <c r="B8" s="10">
        <v>70</v>
      </c>
      <c r="C8" s="10">
        <v>55</v>
      </c>
      <c r="D8" s="10">
        <v>125</v>
      </c>
      <c r="E8" s="3"/>
      <c r="F8" s="7">
        <v>34</v>
      </c>
      <c r="G8" s="10">
        <v>102</v>
      </c>
      <c r="H8" s="10">
        <v>92</v>
      </c>
      <c r="I8" s="10">
        <v>194</v>
      </c>
      <c r="J8" s="3"/>
      <c r="K8" s="7">
        <v>64</v>
      </c>
      <c r="L8" s="10">
        <v>120</v>
      </c>
      <c r="M8" s="10">
        <v>141</v>
      </c>
      <c r="N8" s="10">
        <v>261</v>
      </c>
      <c r="O8" s="3"/>
      <c r="P8" s="7">
        <v>94</v>
      </c>
      <c r="Q8" s="10">
        <v>12</v>
      </c>
      <c r="R8" s="10">
        <v>57</v>
      </c>
      <c r="S8" s="10">
        <v>69</v>
      </c>
      <c r="U8" s="17" t="s">
        <v>3</v>
      </c>
      <c r="V8" s="12">
        <f>SUM(V4:V7)</f>
        <v>11993</v>
      </c>
      <c r="W8" s="12">
        <f>SUM(W4:W7)</f>
        <v>13768</v>
      </c>
      <c r="X8" s="12">
        <f>SUM(X4:X7)</f>
        <v>25761</v>
      </c>
      <c r="Z8" s="4" t="s">
        <v>7</v>
      </c>
      <c r="AA8" s="10">
        <v>1354</v>
      </c>
      <c r="AB8" s="10">
        <v>2335</v>
      </c>
      <c r="AC8" s="10">
        <v>3689</v>
      </c>
    </row>
    <row r="9" spans="1:29" ht="15" customHeight="1" x14ac:dyDescent="0.15">
      <c r="A9" s="7"/>
      <c r="B9" s="11">
        <v>367</v>
      </c>
      <c r="C9" s="11">
        <v>357</v>
      </c>
      <c r="D9" s="11">
        <v>724</v>
      </c>
      <c r="E9" s="3"/>
      <c r="F9" s="7"/>
      <c r="G9" s="11">
        <v>557</v>
      </c>
      <c r="H9" s="11">
        <v>469</v>
      </c>
      <c r="I9" s="11">
        <v>1026</v>
      </c>
      <c r="J9" s="3"/>
      <c r="K9" s="7"/>
      <c r="L9" s="12">
        <v>1046</v>
      </c>
      <c r="M9" s="12">
        <v>1012</v>
      </c>
      <c r="N9" s="12">
        <v>2058</v>
      </c>
      <c r="O9" s="3"/>
      <c r="P9" s="7"/>
      <c r="Q9" s="11">
        <v>121</v>
      </c>
      <c r="R9" s="11">
        <v>360</v>
      </c>
      <c r="S9" s="11">
        <v>481</v>
      </c>
      <c r="U9" s="4" t="s">
        <v>8</v>
      </c>
      <c r="V9" s="15">
        <f>SUM(G21,G27,G33,G39,L9)</f>
        <v>4110</v>
      </c>
      <c r="W9" s="15">
        <f>SUM(H21,H27,H33,H39,M9)</f>
        <v>4025</v>
      </c>
      <c r="X9" s="18">
        <f t="shared" ref="X9:X20" si="0">SUM(V9:W9)</f>
        <v>8135</v>
      </c>
      <c r="Z9" s="9" t="s">
        <v>24</v>
      </c>
      <c r="AA9" s="11">
        <f>SUM(AA5:AA8)</f>
        <v>7065</v>
      </c>
      <c r="AB9" s="11">
        <f>SUM(AB5:AB8)</f>
        <v>8276</v>
      </c>
      <c r="AC9" s="11">
        <f>SUM(AC5:AC8)</f>
        <v>15341</v>
      </c>
    </row>
    <row r="10" spans="1:29" ht="15" customHeight="1" x14ac:dyDescent="0.15">
      <c r="A10" s="7">
        <v>5</v>
      </c>
      <c r="B10" s="10">
        <v>82</v>
      </c>
      <c r="C10" s="10">
        <v>66</v>
      </c>
      <c r="D10" s="10">
        <v>148</v>
      </c>
      <c r="E10" s="3"/>
      <c r="F10" s="7">
        <v>35</v>
      </c>
      <c r="G10" s="10">
        <v>113</v>
      </c>
      <c r="H10" s="10">
        <v>115</v>
      </c>
      <c r="I10" s="10">
        <v>228</v>
      </c>
      <c r="J10" s="3"/>
      <c r="K10" s="7">
        <v>65</v>
      </c>
      <c r="L10" s="10">
        <v>146</v>
      </c>
      <c r="M10" s="10">
        <v>190</v>
      </c>
      <c r="N10" s="10">
        <v>336</v>
      </c>
      <c r="O10" s="3"/>
      <c r="P10" s="7">
        <v>95</v>
      </c>
      <c r="Q10" s="10">
        <v>12</v>
      </c>
      <c r="R10" s="10">
        <v>39</v>
      </c>
      <c r="S10" s="10">
        <v>51</v>
      </c>
      <c r="U10" s="4" t="s">
        <v>9</v>
      </c>
      <c r="V10" s="15">
        <f>SUM(G21,G27,G33,G39,L9,L15,L21,L27,L33,L39,Q9,Q15,Q21,Q27,Q33,Q39)</f>
        <v>8112</v>
      </c>
      <c r="W10" s="15">
        <f>SUM(H21,H27,H33,H39,M9,M15,M21,M27,M33,M39,R9,R15,R21,R27,R33,R39)</f>
        <v>10176</v>
      </c>
      <c r="X10" s="18">
        <f t="shared" si="0"/>
        <v>18288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78</v>
      </c>
      <c r="D11" s="10">
        <v>146</v>
      </c>
      <c r="E11" s="3"/>
      <c r="F11" s="7">
        <v>36</v>
      </c>
      <c r="G11" s="10">
        <v>102</v>
      </c>
      <c r="H11" s="10">
        <v>94</v>
      </c>
      <c r="I11" s="10">
        <v>196</v>
      </c>
      <c r="J11" s="3"/>
      <c r="K11" s="7">
        <v>66</v>
      </c>
      <c r="L11" s="10">
        <v>163</v>
      </c>
      <c r="M11" s="10">
        <v>207</v>
      </c>
      <c r="N11" s="10">
        <v>370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7027</v>
      </c>
      <c r="W11" s="15">
        <f>SUM(,H33,H39,M9,M15,M21,M27,M33,M39,R9,R15,R21,R27,R33,R39)</f>
        <v>9011</v>
      </c>
      <c r="X11" s="18">
        <f t="shared" si="0"/>
        <v>16038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84</v>
      </c>
      <c r="D12" s="10">
        <v>156</v>
      </c>
      <c r="E12" s="3"/>
      <c r="F12" s="7">
        <v>37</v>
      </c>
      <c r="G12" s="10">
        <v>101</v>
      </c>
      <c r="H12" s="10">
        <v>99</v>
      </c>
      <c r="I12" s="10">
        <v>200</v>
      </c>
      <c r="J12" s="3"/>
      <c r="K12" s="7">
        <v>67</v>
      </c>
      <c r="L12" s="10">
        <v>171</v>
      </c>
      <c r="M12" s="10">
        <v>233</v>
      </c>
      <c r="N12" s="10">
        <v>404</v>
      </c>
      <c r="O12" s="3"/>
      <c r="P12" s="7">
        <v>97</v>
      </c>
      <c r="Q12" s="10">
        <v>2</v>
      </c>
      <c r="R12" s="10">
        <v>21</v>
      </c>
      <c r="S12" s="10">
        <v>23</v>
      </c>
      <c r="U12" s="4" t="s">
        <v>11</v>
      </c>
      <c r="V12" s="15">
        <f>SUM(L9,L15,L21,L27,L33,L39,Q9,Q15,Q21,Q27,Q33,Q39)</f>
        <v>5048</v>
      </c>
      <c r="W12" s="15">
        <f>SUM(M9,M15,M21,M27,M33,M39,R9,R15,R21,R27,R33,R39)</f>
        <v>7163</v>
      </c>
      <c r="X12" s="18">
        <f t="shared" si="0"/>
        <v>12211</v>
      </c>
      <c r="Z12" s="4" t="s">
        <v>25</v>
      </c>
      <c r="AA12" s="10">
        <v>148</v>
      </c>
      <c r="AB12" s="10">
        <v>172</v>
      </c>
      <c r="AC12" s="10">
        <v>320</v>
      </c>
    </row>
    <row r="13" spans="1:29" ht="15" customHeight="1" x14ac:dyDescent="0.15">
      <c r="A13" s="7">
        <v>8</v>
      </c>
      <c r="B13" s="10">
        <v>77</v>
      </c>
      <c r="C13" s="10">
        <v>84</v>
      </c>
      <c r="D13" s="10">
        <v>161</v>
      </c>
      <c r="E13" s="3"/>
      <c r="F13" s="7">
        <v>38</v>
      </c>
      <c r="G13" s="10">
        <v>98</v>
      </c>
      <c r="H13" s="10">
        <v>83</v>
      </c>
      <c r="I13" s="10">
        <v>181</v>
      </c>
      <c r="J13" s="3"/>
      <c r="K13" s="7">
        <v>68</v>
      </c>
      <c r="L13" s="10">
        <v>161</v>
      </c>
      <c r="M13" s="10">
        <v>224</v>
      </c>
      <c r="N13" s="10">
        <v>385</v>
      </c>
      <c r="O13" s="3"/>
      <c r="P13" s="7">
        <v>98</v>
      </c>
      <c r="Q13" s="10">
        <v>4</v>
      </c>
      <c r="R13" s="10">
        <v>12</v>
      </c>
      <c r="S13" s="10">
        <v>16</v>
      </c>
      <c r="U13" s="9" t="s">
        <v>12</v>
      </c>
      <c r="V13" s="12">
        <f>SUM(L15,L21,L27,L33,L39,Q9,Q15,Q21,Q27,Q33,Q39)</f>
        <v>4002</v>
      </c>
      <c r="W13" s="12">
        <f>SUM(M15,M21,M27,M33,M39,R9,R15,R21,R27,R33,R39)</f>
        <v>6151</v>
      </c>
      <c r="X13" s="12">
        <f t="shared" si="0"/>
        <v>10153</v>
      </c>
      <c r="Z13" s="26" t="s">
        <v>26</v>
      </c>
      <c r="AA13" s="10">
        <v>879</v>
      </c>
      <c r="AB13" s="10">
        <v>859</v>
      </c>
      <c r="AC13" s="10">
        <v>1738</v>
      </c>
    </row>
    <row r="14" spans="1:29" ht="15" customHeight="1" x14ac:dyDescent="0.15">
      <c r="A14" s="7">
        <v>9</v>
      </c>
      <c r="B14" s="10">
        <v>90</v>
      </c>
      <c r="C14" s="10">
        <v>87</v>
      </c>
      <c r="D14" s="10">
        <v>177</v>
      </c>
      <c r="E14" s="3"/>
      <c r="F14" s="7">
        <v>39</v>
      </c>
      <c r="G14" s="10">
        <v>98</v>
      </c>
      <c r="H14" s="10">
        <v>87</v>
      </c>
      <c r="I14" s="10">
        <v>185</v>
      </c>
      <c r="J14" s="3"/>
      <c r="K14" s="7">
        <v>69</v>
      </c>
      <c r="L14" s="10">
        <v>159</v>
      </c>
      <c r="M14" s="10">
        <v>223</v>
      </c>
      <c r="N14" s="10">
        <v>382</v>
      </c>
      <c r="O14" s="3"/>
      <c r="P14" s="7">
        <v>99</v>
      </c>
      <c r="Q14" s="10">
        <v>2</v>
      </c>
      <c r="R14" s="10">
        <v>14</v>
      </c>
      <c r="S14" s="10">
        <v>16</v>
      </c>
      <c r="U14" s="4" t="s">
        <v>13</v>
      </c>
      <c r="V14" s="15">
        <f>SUM(L21,L27,L33,L39,Q9,Q15,Q21,Q27,Q33,Q39)</f>
        <v>3202</v>
      </c>
      <c r="W14" s="15">
        <f>SUM(M21,M27,M33,M39,R9,R15,R21,R27,R33,R39)</f>
        <v>5074</v>
      </c>
      <c r="X14" s="18">
        <f t="shared" si="0"/>
        <v>8276</v>
      </c>
      <c r="Z14" s="4" t="s">
        <v>31</v>
      </c>
      <c r="AA14" s="10">
        <v>220</v>
      </c>
      <c r="AB14" s="10">
        <v>281</v>
      </c>
      <c r="AC14" s="10">
        <v>501</v>
      </c>
    </row>
    <row r="15" spans="1:29" ht="15" customHeight="1" x14ac:dyDescent="0.15">
      <c r="A15" s="7"/>
      <c r="B15" s="11">
        <v>389</v>
      </c>
      <c r="C15" s="11">
        <v>399</v>
      </c>
      <c r="D15" s="11">
        <v>788</v>
      </c>
      <c r="E15" s="3"/>
      <c r="F15" s="7"/>
      <c r="G15" s="11">
        <v>512</v>
      </c>
      <c r="H15" s="11">
        <v>478</v>
      </c>
      <c r="I15" s="11">
        <v>990</v>
      </c>
      <c r="J15" s="3"/>
      <c r="K15" s="7"/>
      <c r="L15" s="11">
        <v>800</v>
      </c>
      <c r="M15" s="11">
        <v>1077</v>
      </c>
      <c r="N15" s="11">
        <v>1877</v>
      </c>
      <c r="O15" s="3"/>
      <c r="P15" s="7"/>
      <c r="Q15" s="11">
        <v>29</v>
      </c>
      <c r="R15" s="11">
        <v>121</v>
      </c>
      <c r="S15" s="11">
        <v>150</v>
      </c>
      <c r="U15" s="4" t="s">
        <v>14</v>
      </c>
      <c r="V15" s="15">
        <f>SUM(L27,L33,L39,Q9,Q15,Q21,Q27,Q33,Q39)</f>
        <v>2274</v>
      </c>
      <c r="W15" s="15">
        <f>SUM(M27,M33,M39,R9,R15,R21,R27,R33,R39)</f>
        <v>3858</v>
      </c>
      <c r="X15" s="18">
        <f t="shared" si="0"/>
        <v>6132</v>
      </c>
      <c r="Z15" s="4" t="s">
        <v>7</v>
      </c>
      <c r="AA15" s="10">
        <v>274</v>
      </c>
      <c r="AB15" s="10">
        <v>437</v>
      </c>
      <c r="AC15" s="10">
        <v>711</v>
      </c>
    </row>
    <row r="16" spans="1:29" ht="15" customHeight="1" x14ac:dyDescent="0.15">
      <c r="A16" s="7">
        <v>10</v>
      </c>
      <c r="B16" s="10">
        <v>84</v>
      </c>
      <c r="C16" s="10">
        <v>94</v>
      </c>
      <c r="D16" s="10">
        <v>178</v>
      </c>
      <c r="E16" s="3"/>
      <c r="F16" s="7">
        <v>40</v>
      </c>
      <c r="G16" s="10">
        <v>103</v>
      </c>
      <c r="H16" s="10">
        <v>110</v>
      </c>
      <c r="I16" s="10">
        <v>213</v>
      </c>
      <c r="J16" s="3"/>
      <c r="K16" s="7">
        <v>70</v>
      </c>
      <c r="L16" s="10">
        <v>166</v>
      </c>
      <c r="M16" s="10">
        <v>221</v>
      </c>
      <c r="N16" s="10">
        <v>387</v>
      </c>
      <c r="O16" s="3"/>
      <c r="P16" s="7">
        <v>100</v>
      </c>
      <c r="Q16" s="10">
        <v>5</v>
      </c>
      <c r="R16" s="10">
        <v>6</v>
      </c>
      <c r="S16" s="10">
        <v>11</v>
      </c>
      <c r="U16" s="4" t="s">
        <v>15</v>
      </c>
      <c r="V16" s="15">
        <f>SUM(L33,L39,Q9,Q15,Q21,Q27,Q33,Q39)</f>
        <v>1258</v>
      </c>
      <c r="W16" s="15">
        <f>SUM(M33,M39,R9,R15,R21,R27,R33,R39)</f>
        <v>2462</v>
      </c>
      <c r="X16" s="18">
        <f t="shared" si="0"/>
        <v>3720</v>
      </c>
      <c r="Z16" s="9" t="s">
        <v>24</v>
      </c>
      <c r="AA16" s="11">
        <f>SUM(AA12:AA15)</f>
        <v>1521</v>
      </c>
      <c r="AB16" s="11">
        <f>SUM(AB12:AB15)</f>
        <v>1749</v>
      </c>
      <c r="AC16" s="11">
        <f>SUM(AC12:AC15)</f>
        <v>3270</v>
      </c>
    </row>
    <row r="17" spans="1:29" ht="15" customHeight="1" x14ac:dyDescent="0.15">
      <c r="A17" s="7">
        <v>11</v>
      </c>
      <c r="B17" s="10">
        <v>80</v>
      </c>
      <c r="C17" s="10">
        <v>77</v>
      </c>
      <c r="D17" s="10">
        <v>157</v>
      </c>
      <c r="E17" s="3"/>
      <c r="F17" s="7">
        <v>41</v>
      </c>
      <c r="G17" s="10">
        <v>86</v>
      </c>
      <c r="H17" s="10">
        <v>104</v>
      </c>
      <c r="I17" s="10">
        <v>190</v>
      </c>
      <c r="J17" s="3"/>
      <c r="K17" s="7">
        <v>71</v>
      </c>
      <c r="L17" s="10">
        <v>167</v>
      </c>
      <c r="M17" s="10">
        <v>221</v>
      </c>
      <c r="N17" s="10">
        <v>388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508</v>
      </c>
      <c r="W17" s="15">
        <f>SUM(M39,R9,R15,R21,R27,R33,R39)</f>
        <v>1261</v>
      </c>
      <c r="X17" s="18">
        <f t="shared" si="0"/>
        <v>1769</v>
      </c>
      <c r="Z17" s="6" t="s">
        <v>29</v>
      </c>
    </row>
    <row r="18" spans="1:29" ht="15" customHeight="1" x14ac:dyDescent="0.15">
      <c r="A18" s="7">
        <v>12</v>
      </c>
      <c r="B18" s="10">
        <v>108</v>
      </c>
      <c r="C18" s="10">
        <v>85</v>
      </c>
      <c r="D18" s="10">
        <v>193</v>
      </c>
      <c r="E18" s="3"/>
      <c r="F18" s="7">
        <v>42</v>
      </c>
      <c r="G18" s="10">
        <v>97</v>
      </c>
      <c r="H18" s="10">
        <v>126</v>
      </c>
      <c r="I18" s="10">
        <v>223</v>
      </c>
      <c r="J18" s="3"/>
      <c r="K18" s="7">
        <v>72</v>
      </c>
      <c r="L18" s="10">
        <v>222</v>
      </c>
      <c r="M18" s="10">
        <v>259</v>
      </c>
      <c r="N18" s="13">
        <v>481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156</v>
      </c>
      <c r="W18" s="15">
        <f>SUM(R9,R15,R21,R27,R33,R39)</f>
        <v>500</v>
      </c>
      <c r="X18" s="18">
        <f t="shared" si="0"/>
        <v>656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84</v>
      </c>
      <c r="C19" s="10">
        <v>88</v>
      </c>
      <c r="D19" s="10">
        <v>172</v>
      </c>
      <c r="E19" s="3"/>
      <c r="F19" s="7">
        <v>43</v>
      </c>
      <c r="G19" s="10">
        <v>83</v>
      </c>
      <c r="H19" s="10">
        <v>72</v>
      </c>
      <c r="I19" s="10">
        <v>155</v>
      </c>
      <c r="J19" s="3"/>
      <c r="K19" s="7">
        <v>73</v>
      </c>
      <c r="L19" s="10">
        <v>168</v>
      </c>
      <c r="M19" s="10">
        <v>252</v>
      </c>
      <c r="N19" s="10">
        <v>420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35</v>
      </c>
      <c r="W19" s="15">
        <f>SUM(R15,R21,R27,R33,R39)</f>
        <v>140</v>
      </c>
      <c r="X19" s="18">
        <f t="shared" si="0"/>
        <v>175</v>
      </c>
      <c r="Z19" s="4" t="s">
        <v>25</v>
      </c>
      <c r="AA19" s="10">
        <v>223</v>
      </c>
      <c r="AB19" s="10">
        <v>228</v>
      </c>
      <c r="AC19" s="10">
        <v>451</v>
      </c>
    </row>
    <row r="20" spans="1:29" ht="15" customHeight="1" x14ac:dyDescent="0.15">
      <c r="A20" s="7">
        <v>14</v>
      </c>
      <c r="B20" s="10">
        <v>101</v>
      </c>
      <c r="C20" s="10">
        <v>80</v>
      </c>
      <c r="D20" s="10">
        <v>181</v>
      </c>
      <c r="E20" s="3"/>
      <c r="F20" s="7">
        <v>44</v>
      </c>
      <c r="G20" s="10">
        <v>97</v>
      </c>
      <c r="H20" s="10">
        <v>95</v>
      </c>
      <c r="I20" s="10">
        <v>192</v>
      </c>
      <c r="J20" s="3"/>
      <c r="K20" s="7">
        <v>74</v>
      </c>
      <c r="L20" s="10">
        <v>205</v>
      </c>
      <c r="M20" s="10">
        <v>263</v>
      </c>
      <c r="N20" s="10">
        <v>468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19</v>
      </c>
      <c r="X20" s="18">
        <f t="shared" si="0"/>
        <v>25</v>
      </c>
      <c r="Z20" s="26" t="s">
        <v>26</v>
      </c>
      <c r="AA20" s="10">
        <v>1262</v>
      </c>
      <c r="AB20" s="10">
        <v>1141</v>
      </c>
      <c r="AC20" s="10">
        <v>2403</v>
      </c>
    </row>
    <row r="21" spans="1:29" ht="15" customHeight="1" x14ac:dyDescent="0.15">
      <c r="A21" s="7"/>
      <c r="B21" s="11">
        <v>457</v>
      </c>
      <c r="C21" s="11">
        <v>424</v>
      </c>
      <c r="D21" s="11">
        <v>881</v>
      </c>
      <c r="E21" s="3"/>
      <c r="F21" s="7"/>
      <c r="G21" s="11">
        <v>466</v>
      </c>
      <c r="H21" s="11">
        <v>507</v>
      </c>
      <c r="I21" s="11">
        <v>973</v>
      </c>
      <c r="J21" s="3"/>
      <c r="K21" s="7"/>
      <c r="L21" s="12">
        <v>928</v>
      </c>
      <c r="M21" s="12">
        <v>1216</v>
      </c>
      <c r="N21" s="12">
        <v>2144</v>
      </c>
      <c r="O21" s="24"/>
      <c r="P21" s="7"/>
      <c r="Q21" s="11">
        <v>6</v>
      </c>
      <c r="R21" s="11">
        <v>17</v>
      </c>
      <c r="S21" s="11">
        <v>23</v>
      </c>
      <c r="Z21" s="4" t="s">
        <v>31</v>
      </c>
      <c r="AA21" s="10">
        <v>265</v>
      </c>
      <c r="AB21" s="10">
        <v>323</v>
      </c>
      <c r="AC21" s="10">
        <v>588</v>
      </c>
    </row>
    <row r="22" spans="1:29" ht="15" customHeight="1" x14ac:dyDescent="0.15">
      <c r="A22" s="7">
        <v>15</v>
      </c>
      <c r="B22" s="10">
        <v>130</v>
      </c>
      <c r="C22" s="10">
        <v>98</v>
      </c>
      <c r="D22" s="10">
        <v>228</v>
      </c>
      <c r="E22" s="3"/>
      <c r="F22" s="7">
        <v>45</v>
      </c>
      <c r="G22" s="10">
        <v>102</v>
      </c>
      <c r="H22" s="10">
        <v>122</v>
      </c>
      <c r="I22" s="10">
        <v>224</v>
      </c>
      <c r="J22" s="3"/>
      <c r="K22" s="7">
        <v>75</v>
      </c>
      <c r="L22" s="10">
        <v>193</v>
      </c>
      <c r="M22" s="10">
        <v>292</v>
      </c>
      <c r="N22" s="10">
        <v>485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399</v>
      </c>
      <c r="AB22" s="10">
        <v>668</v>
      </c>
      <c r="AC22" s="10">
        <v>1067</v>
      </c>
    </row>
    <row r="23" spans="1:29" ht="15" customHeight="1" x14ac:dyDescent="0.15">
      <c r="A23" s="7">
        <v>16</v>
      </c>
      <c r="B23" s="10">
        <v>138</v>
      </c>
      <c r="C23" s="10">
        <v>94</v>
      </c>
      <c r="D23" s="10">
        <v>232</v>
      </c>
      <c r="E23" s="3"/>
      <c r="F23" s="7">
        <v>46</v>
      </c>
      <c r="G23" s="10">
        <v>120</v>
      </c>
      <c r="H23" s="10">
        <v>135</v>
      </c>
      <c r="I23" s="10">
        <v>255</v>
      </c>
      <c r="J23" s="3"/>
      <c r="K23" s="7">
        <v>76</v>
      </c>
      <c r="L23" s="10">
        <v>214</v>
      </c>
      <c r="M23" s="10">
        <v>259</v>
      </c>
      <c r="N23" s="10">
        <v>473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10.114233302759944</v>
      </c>
      <c r="W23" s="19">
        <f>W4/$W$8*100</f>
        <v>8.5705984892504361</v>
      </c>
      <c r="X23" s="19">
        <f>X4/$X$8*100</f>
        <v>9.2892356663173015</v>
      </c>
      <c r="Z23" s="9" t="s">
        <v>24</v>
      </c>
      <c r="AA23" s="11">
        <f>SUM(AA19:AA22)</f>
        <v>2149</v>
      </c>
      <c r="AB23" s="11">
        <f>SUM(AB19:AB22)</f>
        <v>2360</v>
      </c>
      <c r="AC23" s="11">
        <f>SUM(AC19:AC22)</f>
        <v>4509</v>
      </c>
    </row>
    <row r="24" spans="1:29" ht="15" customHeight="1" x14ac:dyDescent="0.15">
      <c r="A24" s="7">
        <v>17</v>
      </c>
      <c r="B24" s="10">
        <v>113</v>
      </c>
      <c r="C24" s="10">
        <v>111</v>
      </c>
      <c r="D24" s="10">
        <v>224</v>
      </c>
      <c r="E24" s="3"/>
      <c r="F24" s="7">
        <v>47</v>
      </c>
      <c r="G24" s="10">
        <v>113</v>
      </c>
      <c r="H24" s="10">
        <v>102</v>
      </c>
      <c r="I24" s="10">
        <v>215</v>
      </c>
      <c r="J24" s="3"/>
      <c r="K24" s="7">
        <v>77</v>
      </c>
      <c r="L24" s="10">
        <v>201</v>
      </c>
      <c r="M24" s="10">
        <v>256</v>
      </c>
      <c r="N24" s="10">
        <v>457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56.516301175685811</v>
      </c>
      <c r="W24" s="19">
        <f>W5/$W$8*100</f>
        <v>46.753341080766994</v>
      </c>
      <c r="X24" s="19">
        <f>X5/$X$8*100</f>
        <v>51.298474438104115</v>
      </c>
      <c r="Z24" s="6" t="s">
        <v>30</v>
      </c>
    </row>
    <row r="25" spans="1:29" ht="15" customHeight="1" x14ac:dyDescent="0.15">
      <c r="A25" s="7">
        <v>18</v>
      </c>
      <c r="B25" s="10">
        <v>121</v>
      </c>
      <c r="C25" s="10">
        <v>99</v>
      </c>
      <c r="D25" s="10">
        <v>220</v>
      </c>
      <c r="E25" s="3"/>
      <c r="F25" s="7">
        <v>48</v>
      </c>
      <c r="G25" s="10">
        <v>139</v>
      </c>
      <c r="H25" s="10">
        <v>160</v>
      </c>
      <c r="I25" s="10">
        <v>299</v>
      </c>
      <c r="J25" s="3"/>
      <c r="K25" s="7">
        <v>78</v>
      </c>
      <c r="L25" s="10">
        <v>198</v>
      </c>
      <c r="M25" s="10">
        <v>317</v>
      </c>
      <c r="N25" s="10">
        <v>515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14.408404902860001</v>
      </c>
      <c r="W25" s="19">
        <f>W6/$W$8*100</f>
        <v>16.654561301568855</v>
      </c>
      <c r="X25" s="19">
        <f>X6/$X$8*100</f>
        <v>15.60886611544583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101</v>
      </c>
      <c r="C26" s="10">
        <v>85</v>
      </c>
      <c r="D26" s="10">
        <v>186</v>
      </c>
      <c r="E26" s="3"/>
      <c r="F26" s="7">
        <v>49</v>
      </c>
      <c r="G26" s="10">
        <v>145</v>
      </c>
      <c r="H26" s="10">
        <v>139</v>
      </c>
      <c r="I26" s="10">
        <v>284</v>
      </c>
      <c r="J26" s="3"/>
      <c r="K26" s="7">
        <v>79</v>
      </c>
      <c r="L26" s="10">
        <v>210</v>
      </c>
      <c r="M26" s="10">
        <v>272</v>
      </c>
      <c r="N26" s="10">
        <v>482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18.961060618694241</v>
      </c>
      <c r="W26" s="19">
        <f>W7/$W$8*100</f>
        <v>28.021499128413712</v>
      </c>
      <c r="X26" s="19">
        <f>X7/$X$8*100</f>
        <v>23.803423780132761</v>
      </c>
      <c r="Z26" s="4" t="s">
        <v>25</v>
      </c>
      <c r="AA26" s="10">
        <v>136</v>
      </c>
      <c r="AB26" s="10">
        <v>103</v>
      </c>
      <c r="AC26" s="10">
        <v>239</v>
      </c>
    </row>
    <row r="27" spans="1:29" ht="15" customHeight="1" x14ac:dyDescent="0.15">
      <c r="A27" s="7"/>
      <c r="B27" s="11">
        <v>603</v>
      </c>
      <c r="C27" s="11">
        <v>487</v>
      </c>
      <c r="D27" s="11">
        <v>1090</v>
      </c>
      <c r="E27" s="3"/>
      <c r="F27" s="7"/>
      <c r="G27" s="11">
        <v>619</v>
      </c>
      <c r="H27" s="11">
        <v>658</v>
      </c>
      <c r="I27" s="11">
        <v>1277</v>
      </c>
      <c r="J27" s="3"/>
      <c r="K27" s="7"/>
      <c r="L27" s="11">
        <v>1016</v>
      </c>
      <c r="M27" s="11">
        <v>1396</v>
      </c>
      <c r="N27" s="11">
        <v>2412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100.00000000000001</v>
      </c>
      <c r="Z27" s="26" t="s">
        <v>26</v>
      </c>
      <c r="AA27" s="10">
        <v>713</v>
      </c>
      <c r="AB27" s="10">
        <v>645</v>
      </c>
      <c r="AC27" s="10">
        <v>1358</v>
      </c>
    </row>
    <row r="28" spans="1:29" ht="15" customHeight="1" x14ac:dyDescent="0.15">
      <c r="A28" s="7">
        <v>20</v>
      </c>
      <c r="B28" s="10">
        <v>92</v>
      </c>
      <c r="C28" s="10">
        <v>95</v>
      </c>
      <c r="D28" s="10">
        <v>187</v>
      </c>
      <c r="E28" s="3"/>
      <c r="F28" s="7">
        <v>50</v>
      </c>
      <c r="G28" s="10">
        <v>163</v>
      </c>
      <c r="H28" s="10">
        <v>168</v>
      </c>
      <c r="I28" s="10">
        <v>331</v>
      </c>
      <c r="J28" s="3"/>
      <c r="K28" s="7">
        <v>80</v>
      </c>
      <c r="L28" s="10">
        <v>180</v>
      </c>
      <c r="M28" s="10">
        <v>257</v>
      </c>
      <c r="N28" s="10">
        <v>437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34.269990827982987</v>
      </c>
      <c r="W28" s="19">
        <f t="shared" ref="W28:W39" si="2">W9/$W$8*100</f>
        <v>29.234456711214413</v>
      </c>
      <c r="X28" s="19">
        <f t="shared" ref="X28:X39" si="3">X9/$X$8*100</f>
        <v>31.578743061216567</v>
      </c>
      <c r="Z28" s="4" t="s">
        <v>31</v>
      </c>
      <c r="AA28" s="10">
        <v>162</v>
      </c>
      <c r="AB28" s="10">
        <v>217</v>
      </c>
      <c r="AC28" s="10">
        <v>379</v>
      </c>
    </row>
    <row r="29" spans="1:29" ht="15" customHeight="1" x14ac:dyDescent="0.15">
      <c r="A29" s="7">
        <v>21</v>
      </c>
      <c r="B29" s="10">
        <v>115</v>
      </c>
      <c r="C29" s="10">
        <v>106</v>
      </c>
      <c r="D29" s="10">
        <v>221</v>
      </c>
      <c r="E29" s="3"/>
      <c r="F29" s="7">
        <v>51</v>
      </c>
      <c r="G29" s="10">
        <v>167</v>
      </c>
      <c r="H29" s="10">
        <v>175</v>
      </c>
      <c r="I29" s="10">
        <v>342</v>
      </c>
      <c r="J29" s="3"/>
      <c r="K29" s="7">
        <v>81</v>
      </c>
      <c r="L29" s="10">
        <v>163</v>
      </c>
      <c r="M29" s="10">
        <v>232</v>
      </c>
      <c r="N29" s="10">
        <v>395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67.639456349537227</v>
      </c>
      <c r="W29" s="19">
        <f t="shared" si="2"/>
        <v>73.910517141196976</v>
      </c>
      <c r="X29" s="19">
        <f t="shared" si="3"/>
        <v>70.991032956795152</v>
      </c>
      <c r="Z29" s="4" t="s">
        <v>7</v>
      </c>
      <c r="AA29" s="10">
        <v>247</v>
      </c>
      <c r="AB29" s="10">
        <v>418</v>
      </c>
      <c r="AC29" s="10">
        <v>665</v>
      </c>
    </row>
    <row r="30" spans="1:29" ht="15" customHeight="1" x14ac:dyDescent="0.15">
      <c r="A30" s="7">
        <v>22</v>
      </c>
      <c r="B30" s="10">
        <v>97</v>
      </c>
      <c r="C30" s="10">
        <v>103</v>
      </c>
      <c r="D30" s="10">
        <v>200</v>
      </c>
      <c r="E30" s="3"/>
      <c r="F30" s="7">
        <v>52</v>
      </c>
      <c r="G30" s="10">
        <v>165</v>
      </c>
      <c r="H30" s="10">
        <v>157</v>
      </c>
      <c r="I30" s="10">
        <v>322</v>
      </c>
      <c r="J30" s="3"/>
      <c r="K30" s="7">
        <v>82</v>
      </c>
      <c r="L30" s="10">
        <v>153</v>
      </c>
      <c r="M30" s="10">
        <v>228</v>
      </c>
      <c r="N30" s="10">
        <v>381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58.592512298840994</v>
      </c>
      <c r="W30" s="19">
        <f t="shared" si="2"/>
        <v>65.44886693782685</v>
      </c>
      <c r="X30" s="19">
        <f t="shared" si="3"/>
        <v>62.256899965063475</v>
      </c>
      <c r="Z30" s="9" t="s">
        <v>24</v>
      </c>
      <c r="AA30" s="11">
        <f>SUM(AA26:AA29)</f>
        <v>1258</v>
      </c>
      <c r="AB30" s="11">
        <f>SUM(AB26:AB29)</f>
        <v>1383</v>
      </c>
      <c r="AC30" s="11">
        <f>SUM(AC26:AC29)</f>
        <v>2641</v>
      </c>
    </row>
    <row r="31" spans="1:29" ht="15" customHeight="1" x14ac:dyDescent="0.15">
      <c r="A31" s="7">
        <v>23</v>
      </c>
      <c r="B31" s="10">
        <v>87</v>
      </c>
      <c r="C31" s="10">
        <v>92</v>
      </c>
      <c r="D31" s="10">
        <v>179</v>
      </c>
      <c r="E31" s="3"/>
      <c r="F31" s="7">
        <v>53</v>
      </c>
      <c r="G31" s="10">
        <v>175</v>
      </c>
      <c r="H31" s="10">
        <v>185</v>
      </c>
      <c r="I31" s="10">
        <v>360</v>
      </c>
      <c r="J31" s="3"/>
      <c r="K31" s="7">
        <v>83</v>
      </c>
      <c r="L31" s="10">
        <v>128</v>
      </c>
      <c r="M31" s="10">
        <v>233</v>
      </c>
      <c r="N31" s="10">
        <v>361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42.091219878262322</v>
      </c>
      <c r="W31" s="19">
        <f t="shared" si="2"/>
        <v>52.026438117373615</v>
      </c>
      <c r="X31" s="19">
        <f t="shared" si="3"/>
        <v>47.40111020534917</v>
      </c>
      <c r="Z31" s="6"/>
    </row>
    <row r="32" spans="1:29" ht="15" customHeight="1" x14ac:dyDescent="0.15">
      <c r="A32" s="7">
        <v>24</v>
      </c>
      <c r="B32" s="10">
        <v>109</v>
      </c>
      <c r="C32" s="10">
        <v>119</v>
      </c>
      <c r="D32" s="10">
        <v>228</v>
      </c>
      <c r="E32" s="3"/>
      <c r="F32" s="7">
        <v>54</v>
      </c>
      <c r="G32" s="10">
        <v>190</v>
      </c>
      <c r="H32" s="10">
        <v>190</v>
      </c>
      <c r="I32" s="10">
        <v>380</v>
      </c>
      <c r="J32" s="3"/>
      <c r="K32" s="7">
        <v>84</v>
      </c>
      <c r="L32" s="10">
        <v>126</v>
      </c>
      <c r="M32" s="10">
        <v>251</v>
      </c>
      <c r="N32" s="10">
        <v>377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33.36946552155424</v>
      </c>
      <c r="W32" s="20">
        <f t="shared" si="2"/>
        <v>44.67606042998257</v>
      </c>
      <c r="X32" s="20">
        <f t="shared" si="3"/>
        <v>39.412289895578589</v>
      </c>
      <c r="Z32" s="6"/>
      <c r="AA32" s="29"/>
      <c r="AB32" s="28"/>
      <c r="AC32" s="28"/>
    </row>
    <row r="33" spans="1:29" ht="15" customHeight="1" x14ac:dyDescent="0.15">
      <c r="A33" s="7"/>
      <c r="B33" s="11">
        <v>500</v>
      </c>
      <c r="C33" s="11">
        <v>515</v>
      </c>
      <c r="D33" s="11">
        <v>1015</v>
      </c>
      <c r="E33" s="3"/>
      <c r="F33" s="7"/>
      <c r="G33" s="11">
        <v>860</v>
      </c>
      <c r="H33" s="11">
        <v>875</v>
      </c>
      <c r="I33" s="11">
        <v>1735</v>
      </c>
      <c r="J33" s="3"/>
      <c r="K33" s="7"/>
      <c r="L33" s="11">
        <v>750</v>
      </c>
      <c r="M33" s="11">
        <v>1201</v>
      </c>
      <c r="N33" s="11">
        <v>1951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26.698907696156095</v>
      </c>
      <c r="W33" s="19">
        <f t="shared" si="2"/>
        <v>36.853573503776879</v>
      </c>
      <c r="X33" s="19">
        <f t="shared" si="3"/>
        <v>32.126082062031749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94</v>
      </c>
      <c r="D34" s="10">
        <v>206</v>
      </c>
      <c r="E34" s="3"/>
      <c r="F34" s="7">
        <v>55</v>
      </c>
      <c r="G34" s="10">
        <v>192</v>
      </c>
      <c r="H34" s="10">
        <v>162</v>
      </c>
      <c r="I34" s="10">
        <v>354</v>
      </c>
      <c r="J34" s="3"/>
      <c r="K34" s="7">
        <v>85</v>
      </c>
      <c r="L34" s="27">
        <v>82</v>
      </c>
      <c r="M34" s="10">
        <v>186</v>
      </c>
      <c r="N34" s="10">
        <v>268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18.961060618694241</v>
      </c>
      <c r="W34" s="19">
        <f t="shared" si="2"/>
        <v>28.021499128413712</v>
      </c>
      <c r="X34" s="19">
        <f t="shared" si="3"/>
        <v>23.803423780132761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89</v>
      </c>
      <c r="C35" s="10">
        <v>100</v>
      </c>
      <c r="D35" s="10">
        <v>189</v>
      </c>
      <c r="E35" s="3"/>
      <c r="F35" s="7">
        <v>56</v>
      </c>
      <c r="G35" s="10">
        <v>226</v>
      </c>
      <c r="H35" s="10">
        <v>190</v>
      </c>
      <c r="I35" s="10">
        <v>416</v>
      </c>
      <c r="J35" s="3"/>
      <c r="K35" s="7">
        <v>86</v>
      </c>
      <c r="L35" s="10">
        <v>80</v>
      </c>
      <c r="M35" s="10">
        <v>173</v>
      </c>
      <c r="N35" s="10">
        <v>253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10.48945218043859</v>
      </c>
      <c r="W35" s="19">
        <f t="shared" si="2"/>
        <v>17.882045322486924</v>
      </c>
      <c r="X35" s="19">
        <f t="shared" si="3"/>
        <v>14.440433212996389</v>
      </c>
      <c r="Z35" s="4" t="s">
        <v>25</v>
      </c>
      <c r="AA35" s="10">
        <f>SUM(AA5,AA12,AA19,AA26)</f>
        <v>1213</v>
      </c>
      <c r="AB35" s="10">
        <f t="shared" ref="AA35:AB38" si="4">SUM(AB5,AB12,AB19,AB26)</f>
        <v>1180</v>
      </c>
      <c r="AC35" s="10">
        <f>SUM(AA35:AB35)</f>
        <v>2393</v>
      </c>
    </row>
    <row r="36" spans="1:29" ht="15" customHeight="1" x14ac:dyDescent="0.15">
      <c r="A36" s="7">
        <v>27</v>
      </c>
      <c r="B36" s="10">
        <v>91</v>
      </c>
      <c r="C36" s="10">
        <v>95</v>
      </c>
      <c r="D36" s="10">
        <v>186</v>
      </c>
      <c r="E36" s="3"/>
      <c r="F36" s="7">
        <v>57</v>
      </c>
      <c r="G36" s="10">
        <v>214</v>
      </c>
      <c r="H36" s="10">
        <v>208</v>
      </c>
      <c r="I36" s="10">
        <v>422</v>
      </c>
      <c r="J36" s="3"/>
      <c r="K36" s="7">
        <v>87</v>
      </c>
      <c r="L36" s="10">
        <v>66</v>
      </c>
      <c r="M36" s="10">
        <v>153</v>
      </c>
      <c r="N36" s="10">
        <v>219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4.2358042191278251</v>
      </c>
      <c r="W36" s="19">
        <f t="shared" si="2"/>
        <v>9.1589192330040667</v>
      </c>
      <c r="X36" s="19">
        <f t="shared" si="3"/>
        <v>6.8669694499437135</v>
      </c>
      <c r="Z36" s="26" t="s">
        <v>26</v>
      </c>
      <c r="AA36" s="10">
        <f t="shared" si="4"/>
        <v>6778</v>
      </c>
      <c r="AB36" s="10">
        <f t="shared" si="4"/>
        <v>6437</v>
      </c>
      <c r="AC36" s="13">
        <f>SUM(AA36:AB36)</f>
        <v>13215</v>
      </c>
    </row>
    <row r="37" spans="1:29" ht="15" customHeight="1" x14ac:dyDescent="0.15">
      <c r="A37" s="7">
        <v>28</v>
      </c>
      <c r="B37" s="10">
        <v>110</v>
      </c>
      <c r="C37" s="10">
        <v>76</v>
      </c>
      <c r="D37" s="10">
        <v>186</v>
      </c>
      <c r="E37" s="3"/>
      <c r="F37" s="7">
        <v>58</v>
      </c>
      <c r="G37" s="10">
        <v>246</v>
      </c>
      <c r="H37" s="10">
        <v>195</v>
      </c>
      <c r="I37" s="10">
        <v>441</v>
      </c>
      <c r="J37" s="3"/>
      <c r="K37" s="7">
        <v>88</v>
      </c>
      <c r="L37" s="10">
        <v>66</v>
      </c>
      <c r="M37" s="10">
        <v>145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1.3007587759526391</v>
      </c>
      <c r="W37" s="19">
        <f t="shared" si="2"/>
        <v>3.6316095293434048</v>
      </c>
      <c r="X37" s="19">
        <f t="shared" si="3"/>
        <v>2.5464849967004386</v>
      </c>
      <c r="Z37" s="4" t="s">
        <v>31</v>
      </c>
      <c r="AA37" s="10">
        <f t="shared" si="4"/>
        <v>1728</v>
      </c>
      <c r="AB37" s="10">
        <f t="shared" si="4"/>
        <v>2293</v>
      </c>
      <c r="AC37" s="13">
        <f>SUM(AA37:AB37)</f>
        <v>4021</v>
      </c>
    </row>
    <row r="38" spans="1:29" ht="15" customHeight="1" x14ac:dyDescent="0.15">
      <c r="A38" s="7">
        <v>29</v>
      </c>
      <c r="B38" s="10">
        <v>94</v>
      </c>
      <c r="C38" s="10">
        <v>98</v>
      </c>
      <c r="D38" s="10">
        <v>192</v>
      </c>
      <c r="E38" s="3"/>
      <c r="F38" s="7">
        <v>59</v>
      </c>
      <c r="G38" s="10">
        <v>241</v>
      </c>
      <c r="H38" s="10">
        <v>218</v>
      </c>
      <c r="I38" s="10">
        <v>459</v>
      </c>
      <c r="J38" s="3"/>
      <c r="K38" s="7">
        <v>89</v>
      </c>
      <c r="L38" s="10">
        <v>58</v>
      </c>
      <c r="M38" s="10">
        <v>104</v>
      </c>
      <c r="N38" s="10">
        <v>162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0.29183690486116903</v>
      </c>
      <c r="W38" s="19">
        <f t="shared" si="2"/>
        <v>1.0168506682161536</v>
      </c>
      <c r="X38" s="19">
        <f t="shared" si="3"/>
        <v>0.67932145491246454</v>
      </c>
      <c r="Z38" s="4" t="s">
        <v>7</v>
      </c>
      <c r="AA38" s="10">
        <f t="shared" si="4"/>
        <v>2274</v>
      </c>
      <c r="AB38" s="10">
        <f t="shared" si="4"/>
        <v>3858</v>
      </c>
      <c r="AC38" s="13">
        <f>SUM(AA38:AB38)</f>
        <v>6132</v>
      </c>
    </row>
    <row r="39" spans="1:29" ht="15" customHeight="1" x14ac:dyDescent="0.15">
      <c r="A39" s="7"/>
      <c r="B39" s="11">
        <v>496</v>
      </c>
      <c r="C39" s="11">
        <v>463</v>
      </c>
      <c r="D39" s="11">
        <v>959</v>
      </c>
      <c r="E39" s="3"/>
      <c r="F39" s="7"/>
      <c r="G39" s="11">
        <v>1119</v>
      </c>
      <c r="H39" s="11">
        <v>973</v>
      </c>
      <c r="I39" s="11">
        <v>2092</v>
      </c>
      <c r="J39" s="3"/>
      <c r="K39" s="7"/>
      <c r="L39" s="11">
        <v>352</v>
      </c>
      <c r="M39" s="11">
        <v>761</v>
      </c>
      <c r="N39" s="11">
        <v>1113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5.0029183690486118E-2</v>
      </c>
      <c r="W39" s="19">
        <f t="shared" si="2"/>
        <v>0.1380011621150494</v>
      </c>
      <c r="X39" s="19">
        <f t="shared" si="3"/>
        <v>9.7045922130352083E-2</v>
      </c>
      <c r="Z39" s="9" t="s">
        <v>24</v>
      </c>
      <c r="AA39" s="11">
        <f>SUM(AA35:AA38)</f>
        <v>11993</v>
      </c>
      <c r="AB39" s="11">
        <f>SUM(AB35:AB38)</f>
        <v>13768</v>
      </c>
      <c r="AC39" s="11">
        <f>SUM(AC35:AC38)</f>
        <v>25761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69</v>
      </c>
      <c r="D4" s="10">
        <v>138</v>
      </c>
      <c r="E4" s="3"/>
      <c r="F4" s="7">
        <v>30</v>
      </c>
      <c r="G4" s="10">
        <v>109</v>
      </c>
      <c r="H4" s="10">
        <v>86</v>
      </c>
      <c r="I4" s="10">
        <v>195</v>
      </c>
      <c r="J4" s="3"/>
      <c r="K4" s="7">
        <v>60</v>
      </c>
      <c r="L4" s="10">
        <v>274</v>
      </c>
      <c r="M4" s="10">
        <v>287</v>
      </c>
      <c r="N4" s="10">
        <v>561</v>
      </c>
      <c r="O4" s="3"/>
      <c r="P4" s="7">
        <v>90</v>
      </c>
      <c r="Q4" s="10">
        <v>37</v>
      </c>
      <c r="R4" s="10">
        <v>99</v>
      </c>
      <c r="S4" s="10">
        <v>136</v>
      </c>
      <c r="U4" s="4" t="s">
        <v>4</v>
      </c>
      <c r="V4" s="15">
        <f>SUM(B9,B15,B21)</f>
        <v>1219</v>
      </c>
      <c r="W4" s="15">
        <f>SUM(C9,C15,C21)</f>
        <v>1178</v>
      </c>
      <c r="X4" s="15">
        <f>SUM(V4:W4)</f>
        <v>2397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75</v>
      </c>
      <c r="D5" s="10">
        <v>145</v>
      </c>
      <c r="E5" s="3"/>
      <c r="F5" s="7">
        <v>31</v>
      </c>
      <c r="G5" s="10">
        <v>112</v>
      </c>
      <c r="H5" s="10">
        <v>104</v>
      </c>
      <c r="I5" s="10">
        <v>216</v>
      </c>
      <c r="J5" s="3"/>
      <c r="K5" s="7">
        <v>61</v>
      </c>
      <c r="L5" s="10">
        <v>270</v>
      </c>
      <c r="M5" s="10">
        <v>217</v>
      </c>
      <c r="N5" s="10">
        <v>487</v>
      </c>
      <c r="O5" s="3"/>
      <c r="P5" s="7">
        <v>91</v>
      </c>
      <c r="Q5" s="10">
        <v>31</v>
      </c>
      <c r="R5" s="10">
        <v>81</v>
      </c>
      <c r="S5" s="10">
        <v>112</v>
      </c>
      <c r="U5" s="4" t="s">
        <v>5</v>
      </c>
      <c r="V5" s="15">
        <f>SUM(B27,B33,B39,G9,G15,G21,G27,G33,G39,L9)</f>
        <v>6770</v>
      </c>
      <c r="W5" s="15">
        <f>SUM(C27,C33,C39,H9,H15,H21,H27,H33,H39,M9)</f>
        <v>6427</v>
      </c>
      <c r="X5" s="15">
        <f>SUM(V5:W5)</f>
        <v>13197</v>
      </c>
      <c r="Y5" s="2"/>
      <c r="Z5" s="4" t="s">
        <v>25</v>
      </c>
      <c r="AA5" s="10">
        <v>709</v>
      </c>
      <c r="AB5" s="10">
        <v>676</v>
      </c>
      <c r="AC5" s="10">
        <v>1385</v>
      </c>
    </row>
    <row r="6" spans="1:29" ht="15" customHeight="1" x14ac:dyDescent="0.15">
      <c r="A6" s="7">
        <v>2</v>
      </c>
      <c r="B6" s="10">
        <v>87</v>
      </c>
      <c r="C6" s="10">
        <v>77</v>
      </c>
      <c r="D6" s="10">
        <v>164</v>
      </c>
      <c r="E6" s="3"/>
      <c r="F6" s="7">
        <v>32</v>
      </c>
      <c r="G6" s="10">
        <v>115</v>
      </c>
      <c r="H6" s="10">
        <v>91</v>
      </c>
      <c r="I6" s="10">
        <v>206</v>
      </c>
      <c r="J6" s="3"/>
      <c r="K6" s="7">
        <v>62</v>
      </c>
      <c r="L6" s="10">
        <v>256</v>
      </c>
      <c r="M6" s="10">
        <v>248</v>
      </c>
      <c r="N6" s="10">
        <v>504</v>
      </c>
      <c r="O6" s="3"/>
      <c r="P6" s="7">
        <v>92</v>
      </c>
      <c r="Q6" s="10">
        <v>20</v>
      </c>
      <c r="R6" s="10">
        <v>61</v>
      </c>
      <c r="S6" s="10">
        <v>81</v>
      </c>
      <c r="U6" s="8" t="s">
        <v>6</v>
      </c>
      <c r="V6" s="15">
        <f>SUM(L15,L21)</f>
        <v>1723</v>
      </c>
      <c r="W6" s="15">
        <f>SUM(M15,M21)</f>
        <v>2295</v>
      </c>
      <c r="X6" s="15">
        <f>SUM(V6:W6)</f>
        <v>4018</v>
      </c>
      <c r="Z6" s="26" t="s">
        <v>26</v>
      </c>
      <c r="AA6" s="10">
        <v>3913</v>
      </c>
      <c r="AB6" s="10">
        <v>3781</v>
      </c>
      <c r="AC6" s="10">
        <v>7694</v>
      </c>
    </row>
    <row r="7" spans="1:29" ht="15" customHeight="1" x14ac:dyDescent="0.15">
      <c r="A7" s="7">
        <v>3</v>
      </c>
      <c r="B7" s="10">
        <v>75</v>
      </c>
      <c r="C7" s="10">
        <v>83</v>
      </c>
      <c r="D7" s="10">
        <v>158</v>
      </c>
      <c r="E7" s="3"/>
      <c r="F7" s="7">
        <v>33</v>
      </c>
      <c r="G7" s="10">
        <v>116</v>
      </c>
      <c r="H7" s="10">
        <v>96</v>
      </c>
      <c r="I7" s="10">
        <v>212</v>
      </c>
      <c r="J7" s="3"/>
      <c r="K7" s="7">
        <v>63</v>
      </c>
      <c r="L7" s="10">
        <v>139</v>
      </c>
      <c r="M7" s="10">
        <v>129</v>
      </c>
      <c r="N7" s="10">
        <v>268</v>
      </c>
      <c r="O7" s="3"/>
      <c r="P7" s="7">
        <v>93</v>
      </c>
      <c r="Q7" s="10">
        <v>20</v>
      </c>
      <c r="R7" s="10">
        <v>62</v>
      </c>
      <c r="S7" s="10">
        <v>82</v>
      </c>
      <c r="U7" s="4" t="s">
        <v>7</v>
      </c>
      <c r="V7" s="15">
        <f>SUM(L27,L33,L39,Q9,Q15,Q21,Q27,Q33,Q39)</f>
        <v>2282</v>
      </c>
      <c r="W7" s="15">
        <f>SUM(M27,M33,M39,R9,R15,R21,R27,R33,R39)</f>
        <v>3850</v>
      </c>
      <c r="X7" s="15">
        <f>SUM(V7:W7)</f>
        <v>6132</v>
      </c>
      <c r="Z7" s="4" t="s">
        <v>31</v>
      </c>
      <c r="AA7" s="10">
        <v>1084</v>
      </c>
      <c r="AB7" s="10">
        <v>1476</v>
      </c>
      <c r="AC7" s="10">
        <v>2560</v>
      </c>
    </row>
    <row r="8" spans="1:29" ht="15" customHeight="1" x14ac:dyDescent="0.15">
      <c r="A8" s="7">
        <v>4</v>
      </c>
      <c r="B8" s="10">
        <v>71</v>
      </c>
      <c r="C8" s="10">
        <v>56</v>
      </c>
      <c r="D8" s="10">
        <v>127</v>
      </c>
      <c r="E8" s="3"/>
      <c r="F8" s="7">
        <v>34</v>
      </c>
      <c r="G8" s="10">
        <v>108</v>
      </c>
      <c r="H8" s="10">
        <v>93</v>
      </c>
      <c r="I8" s="10">
        <v>201</v>
      </c>
      <c r="J8" s="3"/>
      <c r="K8" s="7">
        <v>64</v>
      </c>
      <c r="L8" s="10">
        <v>112</v>
      </c>
      <c r="M8" s="10">
        <v>134</v>
      </c>
      <c r="N8" s="10">
        <v>246</v>
      </c>
      <c r="O8" s="3"/>
      <c r="P8" s="7">
        <v>94</v>
      </c>
      <c r="Q8" s="10">
        <v>14</v>
      </c>
      <c r="R8" s="10">
        <v>56</v>
      </c>
      <c r="S8" s="10">
        <v>70</v>
      </c>
      <c r="U8" s="17" t="s">
        <v>3</v>
      </c>
      <c r="V8" s="12">
        <f>SUM(V4:V7)</f>
        <v>11994</v>
      </c>
      <c r="W8" s="12">
        <f>SUM(W4:W7)</f>
        <v>13750</v>
      </c>
      <c r="X8" s="12">
        <f>SUM(X4:X7)</f>
        <v>25744</v>
      </c>
      <c r="Z8" s="4" t="s">
        <v>7</v>
      </c>
      <c r="AA8" s="10">
        <v>1355</v>
      </c>
      <c r="AB8" s="10">
        <v>2330</v>
      </c>
      <c r="AC8" s="10">
        <v>3685</v>
      </c>
    </row>
    <row r="9" spans="1:29" ht="15" customHeight="1" x14ac:dyDescent="0.15">
      <c r="A9" s="7"/>
      <c r="B9" s="11">
        <v>372</v>
      </c>
      <c r="C9" s="11">
        <v>360</v>
      </c>
      <c r="D9" s="11">
        <v>732</v>
      </c>
      <c r="E9" s="3"/>
      <c r="F9" s="7"/>
      <c r="G9" s="11">
        <v>560</v>
      </c>
      <c r="H9" s="11">
        <v>470</v>
      </c>
      <c r="I9" s="11">
        <v>1030</v>
      </c>
      <c r="J9" s="3"/>
      <c r="K9" s="7"/>
      <c r="L9" s="12">
        <v>1051</v>
      </c>
      <c r="M9" s="12">
        <v>1015</v>
      </c>
      <c r="N9" s="12">
        <v>2066</v>
      </c>
      <c r="O9" s="3"/>
      <c r="P9" s="7"/>
      <c r="Q9" s="11">
        <v>122</v>
      </c>
      <c r="R9" s="11">
        <v>359</v>
      </c>
      <c r="S9" s="11">
        <v>481</v>
      </c>
      <c r="U9" s="4" t="s">
        <v>8</v>
      </c>
      <c r="V9" s="15">
        <f>SUM(G21,G27,G33,G39,L9)</f>
        <v>4106</v>
      </c>
      <c r="W9" s="15">
        <f>SUM(H21,H27,H33,H39,M9)</f>
        <v>4012</v>
      </c>
      <c r="X9" s="18">
        <f t="shared" ref="X9:X20" si="0">SUM(V9:W9)</f>
        <v>8118</v>
      </c>
      <c r="Z9" s="9" t="s">
        <v>24</v>
      </c>
      <c r="AA9" s="11">
        <f>SUM(AA5:AA8)</f>
        <v>7061</v>
      </c>
      <c r="AB9" s="11">
        <f>SUM(AB5:AB8)</f>
        <v>8263</v>
      </c>
      <c r="AC9" s="11">
        <f>SUM(AC5:AC8)</f>
        <v>15324</v>
      </c>
    </row>
    <row r="10" spans="1:29" ht="15" customHeight="1" x14ac:dyDescent="0.15">
      <c r="A10" s="7">
        <v>5</v>
      </c>
      <c r="B10" s="10">
        <v>83</v>
      </c>
      <c r="C10" s="10">
        <v>62</v>
      </c>
      <c r="D10" s="10">
        <v>145</v>
      </c>
      <c r="E10" s="3"/>
      <c r="F10" s="7">
        <v>35</v>
      </c>
      <c r="G10" s="10">
        <v>114</v>
      </c>
      <c r="H10" s="10">
        <v>110</v>
      </c>
      <c r="I10" s="10">
        <v>224</v>
      </c>
      <c r="J10" s="3"/>
      <c r="K10" s="7">
        <v>65</v>
      </c>
      <c r="L10" s="10">
        <v>145</v>
      </c>
      <c r="M10" s="10">
        <v>194</v>
      </c>
      <c r="N10" s="10">
        <v>339</v>
      </c>
      <c r="O10" s="3"/>
      <c r="P10" s="7">
        <v>95</v>
      </c>
      <c r="Q10" s="10">
        <v>11</v>
      </c>
      <c r="R10" s="10">
        <v>40</v>
      </c>
      <c r="S10" s="10">
        <v>51</v>
      </c>
      <c r="U10" s="4" t="s">
        <v>9</v>
      </c>
      <c r="V10" s="15">
        <f>SUM(G21,G27,G33,G39,L9,L15,L21,L27,L33,L39,Q9,Q15,Q21,Q27,Q33,Q39)</f>
        <v>8111</v>
      </c>
      <c r="W10" s="15">
        <f>SUM(H21,H27,H33,H39,M9,M15,M21,M27,M33,M39,R9,R15,R21,R27,R33,R39)</f>
        <v>10157</v>
      </c>
      <c r="X10" s="18">
        <f t="shared" si="0"/>
        <v>18268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72</v>
      </c>
      <c r="D11" s="10">
        <v>140</v>
      </c>
      <c r="E11" s="3"/>
      <c r="F11" s="7">
        <v>36</v>
      </c>
      <c r="G11" s="10">
        <v>103</v>
      </c>
      <c r="H11" s="10">
        <v>100</v>
      </c>
      <c r="I11" s="10">
        <v>203</v>
      </c>
      <c r="J11" s="3"/>
      <c r="K11" s="7">
        <v>66</v>
      </c>
      <c r="L11" s="10">
        <v>162</v>
      </c>
      <c r="M11" s="10">
        <v>202</v>
      </c>
      <c r="N11" s="10">
        <v>364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7033</v>
      </c>
      <c r="W11" s="15">
        <f>SUM(,H33,H39,M9,M15,M21,M27,M33,M39,R9,R15,R21,R27,R33,R39)</f>
        <v>9008</v>
      </c>
      <c r="X11" s="18">
        <f t="shared" si="0"/>
        <v>16041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89</v>
      </c>
      <c r="D12" s="10">
        <v>160</v>
      </c>
      <c r="E12" s="3"/>
      <c r="F12" s="7">
        <v>37</v>
      </c>
      <c r="G12" s="10">
        <v>97</v>
      </c>
      <c r="H12" s="10">
        <v>97</v>
      </c>
      <c r="I12" s="10">
        <v>194</v>
      </c>
      <c r="J12" s="3"/>
      <c r="K12" s="7">
        <v>67</v>
      </c>
      <c r="L12" s="10">
        <v>174</v>
      </c>
      <c r="M12" s="10">
        <v>225</v>
      </c>
      <c r="N12" s="10">
        <v>399</v>
      </c>
      <c r="O12" s="3"/>
      <c r="P12" s="7">
        <v>97</v>
      </c>
      <c r="Q12" s="10">
        <v>3</v>
      </c>
      <c r="R12" s="10">
        <v>24</v>
      </c>
      <c r="S12" s="10">
        <v>27</v>
      </c>
      <c r="U12" s="4" t="s">
        <v>11</v>
      </c>
      <c r="V12" s="15">
        <f>SUM(L9,L15,L21,L27,L33,L39,Q9,Q15,Q21,Q27,Q33,Q39)</f>
        <v>5056</v>
      </c>
      <c r="W12" s="15">
        <f>SUM(M9,M15,M21,M27,M33,M39,R9,R15,R21,R27,R33,R39)</f>
        <v>7160</v>
      </c>
      <c r="X12" s="18">
        <f t="shared" si="0"/>
        <v>12216</v>
      </c>
      <c r="Z12" s="4" t="s">
        <v>25</v>
      </c>
      <c r="AA12" s="10">
        <v>147</v>
      </c>
      <c r="AB12" s="10">
        <v>173</v>
      </c>
      <c r="AC12" s="10">
        <v>320</v>
      </c>
    </row>
    <row r="13" spans="1:29" ht="15" customHeight="1" x14ac:dyDescent="0.15">
      <c r="A13" s="7">
        <v>8</v>
      </c>
      <c r="B13" s="10">
        <v>72</v>
      </c>
      <c r="C13" s="10">
        <v>83</v>
      </c>
      <c r="D13" s="10">
        <v>155</v>
      </c>
      <c r="E13" s="3"/>
      <c r="F13" s="7">
        <v>38</v>
      </c>
      <c r="G13" s="10">
        <v>95</v>
      </c>
      <c r="H13" s="10">
        <v>83</v>
      </c>
      <c r="I13" s="10">
        <v>178</v>
      </c>
      <c r="J13" s="3"/>
      <c r="K13" s="7">
        <v>68</v>
      </c>
      <c r="L13" s="10">
        <v>154</v>
      </c>
      <c r="M13" s="10">
        <v>231</v>
      </c>
      <c r="N13" s="10">
        <v>385</v>
      </c>
      <c r="O13" s="3"/>
      <c r="P13" s="7">
        <v>98</v>
      </c>
      <c r="Q13" s="10">
        <v>4</v>
      </c>
      <c r="R13" s="10">
        <v>11</v>
      </c>
      <c r="S13" s="10">
        <v>15</v>
      </c>
      <c r="U13" s="9" t="s">
        <v>12</v>
      </c>
      <c r="V13" s="12">
        <f>SUM(L15,L21,L27,L33,L39,Q9,Q15,Q21,Q27,Q33,Q39)</f>
        <v>4005</v>
      </c>
      <c r="W13" s="12">
        <f>SUM(M15,M21,M27,M33,M39,R9,R15,R21,R27,R33,R39)</f>
        <v>6145</v>
      </c>
      <c r="X13" s="12">
        <f t="shared" si="0"/>
        <v>10150</v>
      </c>
      <c r="Z13" s="26" t="s">
        <v>26</v>
      </c>
      <c r="AA13" s="10">
        <v>880</v>
      </c>
      <c r="AB13" s="10">
        <v>858</v>
      </c>
      <c r="AC13" s="10">
        <v>1738</v>
      </c>
    </row>
    <row r="14" spans="1:29" ht="15" customHeight="1" x14ac:dyDescent="0.15">
      <c r="A14" s="7">
        <v>9</v>
      </c>
      <c r="B14" s="10">
        <v>96</v>
      </c>
      <c r="C14" s="10">
        <v>88</v>
      </c>
      <c r="D14" s="10">
        <v>184</v>
      </c>
      <c r="E14" s="3"/>
      <c r="F14" s="7">
        <v>39</v>
      </c>
      <c r="G14" s="10">
        <v>101</v>
      </c>
      <c r="H14" s="10">
        <v>92</v>
      </c>
      <c r="I14" s="10">
        <v>193</v>
      </c>
      <c r="J14" s="3"/>
      <c r="K14" s="7">
        <v>69</v>
      </c>
      <c r="L14" s="10">
        <v>166</v>
      </c>
      <c r="M14" s="10">
        <v>225</v>
      </c>
      <c r="N14" s="10">
        <v>391</v>
      </c>
      <c r="O14" s="3"/>
      <c r="P14" s="7">
        <v>99</v>
      </c>
      <c r="Q14" s="10">
        <v>1</v>
      </c>
      <c r="R14" s="10">
        <v>12</v>
      </c>
      <c r="S14" s="10">
        <v>13</v>
      </c>
      <c r="U14" s="4" t="s">
        <v>13</v>
      </c>
      <c r="V14" s="15">
        <f>SUM(L21,L27,L33,L39,Q9,Q15,Q21,Q27,Q33,Q39)</f>
        <v>3204</v>
      </c>
      <c r="W14" s="15">
        <f>SUM(M21,M27,M33,M39,R9,R15,R21,R27,R33,R39)</f>
        <v>5068</v>
      </c>
      <c r="X14" s="18">
        <f t="shared" si="0"/>
        <v>8272</v>
      </c>
      <c r="Z14" s="4" t="s">
        <v>31</v>
      </c>
      <c r="AA14" s="10">
        <v>216</v>
      </c>
      <c r="AB14" s="10">
        <v>280</v>
      </c>
      <c r="AC14" s="10">
        <v>496</v>
      </c>
    </row>
    <row r="15" spans="1:29" ht="15" customHeight="1" x14ac:dyDescent="0.15">
      <c r="A15" s="7"/>
      <c r="B15" s="11">
        <v>390</v>
      </c>
      <c r="C15" s="11">
        <v>394</v>
      </c>
      <c r="D15" s="11">
        <v>784</v>
      </c>
      <c r="E15" s="3"/>
      <c r="F15" s="7"/>
      <c r="G15" s="11">
        <v>510</v>
      </c>
      <c r="H15" s="11">
        <v>482</v>
      </c>
      <c r="I15" s="11">
        <v>992</v>
      </c>
      <c r="J15" s="3"/>
      <c r="K15" s="7"/>
      <c r="L15" s="11">
        <v>801</v>
      </c>
      <c r="M15" s="11">
        <v>1077</v>
      </c>
      <c r="N15" s="11">
        <v>1878</v>
      </c>
      <c r="O15" s="3"/>
      <c r="P15" s="7"/>
      <c r="Q15" s="11">
        <v>28</v>
      </c>
      <c r="R15" s="11">
        <v>122</v>
      </c>
      <c r="S15" s="11">
        <v>150</v>
      </c>
      <c r="U15" s="4" t="s">
        <v>14</v>
      </c>
      <c r="V15" s="15">
        <f>SUM(L27,L33,L39,Q9,Q15,Q21,Q27,Q33,Q39)</f>
        <v>2282</v>
      </c>
      <c r="W15" s="15">
        <f>SUM(M27,M33,M39,R9,R15,R21,R27,R33,R39)</f>
        <v>3850</v>
      </c>
      <c r="X15" s="18">
        <f t="shared" si="0"/>
        <v>6132</v>
      </c>
      <c r="Z15" s="4" t="s">
        <v>7</v>
      </c>
      <c r="AA15" s="10">
        <v>277</v>
      </c>
      <c r="AB15" s="10">
        <v>437</v>
      </c>
      <c r="AC15" s="10">
        <v>714</v>
      </c>
    </row>
    <row r="16" spans="1:29" ht="15" customHeight="1" x14ac:dyDescent="0.15">
      <c r="A16" s="7">
        <v>10</v>
      </c>
      <c r="B16" s="10">
        <v>81</v>
      </c>
      <c r="C16" s="10">
        <v>90</v>
      </c>
      <c r="D16" s="10">
        <v>171</v>
      </c>
      <c r="E16" s="3"/>
      <c r="F16" s="7">
        <v>40</v>
      </c>
      <c r="G16" s="10">
        <v>102</v>
      </c>
      <c r="H16" s="10">
        <v>102</v>
      </c>
      <c r="I16" s="10">
        <v>204</v>
      </c>
      <c r="J16" s="3"/>
      <c r="K16" s="7">
        <v>70</v>
      </c>
      <c r="L16" s="10">
        <v>165</v>
      </c>
      <c r="M16" s="10">
        <v>219</v>
      </c>
      <c r="N16" s="10">
        <v>384</v>
      </c>
      <c r="O16" s="3"/>
      <c r="P16" s="7">
        <v>100</v>
      </c>
      <c r="Q16" s="10">
        <v>6</v>
      </c>
      <c r="R16" s="10">
        <v>6</v>
      </c>
      <c r="S16" s="10">
        <v>12</v>
      </c>
      <c r="U16" s="4" t="s">
        <v>15</v>
      </c>
      <c r="V16" s="15">
        <f>SUM(L33,L39,Q9,Q15,Q21,Q27,Q33,Q39)</f>
        <v>1270</v>
      </c>
      <c r="W16" s="15">
        <f>SUM(M33,M39,R9,R15,R21,R27,R33,R39)</f>
        <v>2462</v>
      </c>
      <c r="X16" s="18">
        <f t="shared" si="0"/>
        <v>3732</v>
      </c>
      <c r="Z16" s="9" t="s">
        <v>24</v>
      </c>
      <c r="AA16" s="11">
        <f>SUM(AA12:AA15)</f>
        <v>1520</v>
      </c>
      <c r="AB16" s="11">
        <f>SUM(AB12:AB15)</f>
        <v>1748</v>
      </c>
      <c r="AC16" s="11">
        <f>SUM(AC12:AC15)</f>
        <v>3268</v>
      </c>
    </row>
    <row r="17" spans="1:29" ht="15" customHeight="1" x14ac:dyDescent="0.15">
      <c r="A17" s="7">
        <v>11</v>
      </c>
      <c r="B17" s="10">
        <v>82</v>
      </c>
      <c r="C17" s="10">
        <v>80</v>
      </c>
      <c r="D17" s="10">
        <v>162</v>
      </c>
      <c r="E17" s="3"/>
      <c r="F17" s="7">
        <v>41</v>
      </c>
      <c r="G17" s="10">
        <v>85</v>
      </c>
      <c r="H17" s="10">
        <v>104</v>
      </c>
      <c r="I17" s="10">
        <v>189</v>
      </c>
      <c r="J17" s="3"/>
      <c r="K17" s="7">
        <v>71</v>
      </c>
      <c r="L17" s="10">
        <v>162</v>
      </c>
      <c r="M17" s="10">
        <v>216</v>
      </c>
      <c r="N17" s="10">
        <v>378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515</v>
      </c>
      <c r="W17" s="15">
        <f>SUM(M39,R9,R15,R21,R27,R33,R39)</f>
        <v>1257</v>
      </c>
      <c r="X17" s="18">
        <f t="shared" si="0"/>
        <v>1772</v>
      </c>
      <c r="Z17" s="6" t="s">
        <v>29</v>
      </c>
    </row>
    <row r="18" spans="1:29" ht="15" customHeight="1" x14ac:dyDescent="0.15">
      <c r="A18" s="7">
        <v>12</v>
      </c>
      <c r="B18" s="10">
        <v>105</v>
      </c>
      <c r="C18" s="10">
        <v>85</v>
      </c>
      <c r="D18" s="10">
        <v>190</v>
      </c>
      <c r="E18" s="3"/>
      <c r="F18" s="7">
        <v>42</v>
      </c>
      <c r="G18" s="10">
        <v>101</v>
      </c>
      <c r="H18" s="10">
        <v>129</v>
      </c>
      <c r="I18" s="10">
        <v>230</v>
      </c>
      <c r="J18" s="3"/>
      <c r="K18" s="7">
        <v>72</v>
      </c>
      <c r="L18" s="10">
        <v>225</v>
      </c>
      <c r="M18" s="10">
        <v>263</v>
      </c>
      <c r="N18" s="13">
        <v>488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157</v>
      </c>
      <c r="W18" s="15">
        <f>SUM(R9,R15,R21,R27,R33,R39)</f>
        <v>500</v>
      </c>
      <c r="X18" s="18">
        <f t="shared" si="0"/>
        <v>657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88</v>
      </c>
      <c r="C19" s="10">
        <v>84</v>
      </c>
      <c r="D19" s="10">
        <v>172</v>
      </c>
      <c r="E19" s="3"/>
      <c r="F19" s="7">
        <v>43</v>
      </c>
      <c r="G19" s="10">
        <v>80</v>
      </c>
      <c r="H19" s="10">
        <v>76</v>
      </c>
      <c r="I19" s="10">
        <v>156</v>
      </c>
      <c r="J19" s="3"/>
      <c r="K19" s="7">
        <v>73</v>
      </c>
      <c r="L19" s="10">
        <v>167</v>
      </c>
      <c r="M19" s="10">
        <v>246</v>
      </c>
      <c r="N19" s="10">
        <v>413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35</v>
      </c>
      <c r="W19" s="15">
        <f>SUM(R15,R21,R27,R33,R39)</f>
        <v>141</v>
      </c>
      <c r="X19" s="18">
        <f t="shared" si="0"/>
        <v>176</v>
      </c>
      <c r="Z19" s="4" t="s">
        <v>25</v>
      </c>
      <c r="AA19" s="10">
        <v>225</v>
      </c>
      <c r="AB19" s="10">
        <v>227</v>
      </c>
      <c r="AC19" s="10">
        <v>452</v>
      </c>
    </row>
    <row r="20" spans="1:29" ht="15" customHeight="1" x14ac:dyDescent="0.15">
      <c r="A20" s="7">
        <v>14</v>
      </c>
      <c r="B20" s="10">
        <v>101</v>
      </c>
      <c r="C20" s="10">
        <v>85</v>
      </c>
      <c r="D20" s="10">
        <v>186</v>
      </c>
      <c r="E20" s="3"/>
      <c r="F20" s="7">
        <v>44</v>
      </c>
      <c r="G20" s="10">
        <v>98</v>
      </c>
      <c r="H20" s="10">
        <v>85</v>
      </c>
      <c r="I20" s="10">
        <v>183</v>
      </c>
      <c r="J20" s="3"/>
      <c r="K20" s="7">
        <v>74</v>
      </c>
      <c r="L20" s="10">
        <v>203</v>
      </c>
      <c r="M20" s="10">
        <v>274</v>
      </c>
      <c r="N20" s="10">
        <v>477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7</v>
      </c>
      <c r="W20" s="15">
        <f>SUM(R21,R27,R33,R39)</f>
        <v>19</v>
      </c>
      <c r="X20" s="18">
        <f t="shared" si="0"/>
        <v>26</v>
      </c>
      <c r="Z20" s="26" t="s">
        <v>26</v>
      </c>
      <c r="AA20" s="10">
        <v>1262</v>
      </c>
      <c r="AB20" s="10">
        <v>1142</v>
      </c>
      <c r="AC20" s="10">
        <v>2404</v>
      </c>
    </row>
    <row r="21" spans="1:29" ht="15" customHeight="1" x14ac:dyDescent="0.15">
      <c r="A21" s="7"/>
      <c r="B21" s="11">
        <v>457</v>
      </c>
      <c r="C21" s="11">
        <v>424</v>
      </c>
      <c r="D21" s="11">
        <v>881</v>
      </c>
      <c r="E21" s="3"/>
      <c r="F21" s="7"/>
      <c r="G21" s="11">
        <v>466</v>
      </c>
      <c r="H21" s="11">
        <v>496</v>
      </c>
      <c r="I21" s="11">
        <v>962</v>
      </c>
      <c r="J21" s="3"/>
      <c r="K21" s="7"/>
      <c r="L21" s="12">
        <v>922</v>
      </c>
      <c r="M21" s="12">
        <v>1218</v>
      </c>
      <c r="N21" s="12">
        <v>2140</v>
      </c>
      <c r="O21" s="24"/>
      <c r="P21" s="7"/>
      <c r="Q21" s="11">
        <v>7</v>
      </c>
      <c r="R21" s="11">
        <v>17</v>
      </c>
      <c r="S21" s="11">
        <v>24</v>
      </c>
      <c r="Z21" s="4" t="s">
        <v>31</v>
      </c>
      <c r="AA21" s="10">
        <v>263</v>
      </c>
      <c r="AB21" s="10">
        <v>322</v>
      </c>
      <c r="AC21" s="10">
        <v>585</v>
      </c>
    </row>
    <row r="22" spans="1:29" ht="15" customHeight="1" x14ac:dyDescent="0.15">
      <c r="A22" s="7">
        <v>15</v>
      </c>
      <c r="B22" s="10">
        <v>123</v>
      </c>
      <c r="C22" s="10">
        <v>96</v>
      </c>
      <c r="D22" s="10">
        <v>219</v>
      </c>
      <c r="E22" s="3"/>
      <c r="F22" s="7">
        <v>45</v>
      </c>
      <c r="G22" s="10">
        <v>97</v>
      </c>
      <c r="H22" s="10">
        <v>127</v>
      </c>
      <c r="I22" s="10">
        <v>224</v>
      </c>
      <c r="J22" s="3"/>
      <c r="K22" s="7">
        <v>75</v>
      </c>
      <c r="L22" s="10">
        <v>197</v>
      </c>
      <c r="M22" s="10">
        <v>277</v>
      </c>
      <c r="N22" s="10">
        <v>474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401</v>
      </c>
      <c r="AB22" s="10">
        <v>667</v>
      </c>
      <c r="AC22" s="10">
        <v>1068</v>
      </c>
    </row>
    <row r="23" spans="1:29" ht="15" customHeight="1" x14ac:dyDescent="0.15">
      <c r="A23" s="7">
        <v>16</v>
      </c>
      <c r="B23" s="10">
        <v>141</v>
      </c>
      <c r="C23" s="10">
        <v>91</v>
      </c>
      <c r="D23" s="10">
        <v>232</v>
      </c>
      <c r="E23" s="3"/>
      <c r="F23" s="7">
        <v>46</v>
      </c>
      <c r="G23" s="10">
        <v>120</v>
      </c>
      <c r="H23" s="10">
        <v>131</v>
      </c>
      <c r="I23" s="10">
        <v>251</v>
      </c>
      <c r="J23" s="3"/>
      <c r="K23" s="7">
        <v>76</v>
      </c>
      <c r="L23" s="10">
        <v>206</v>
      </c>
      <c r="M23" s="10">
        <v>260</v>
      </c>
      <c r="N23" s="10">
        <v>466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10.16341504085376</v>
      </c>
      <c r="W23" s="19">
        <f>W4/$W$8*100</f>
        <v>8.5672727272727283</v>
      </c>
      <c r="X23" s="19">
        <f>X4/$X$8*100</f>
        <v>9.3109073958980737</v>
      </c>
      <c r="Z23" s="9" t="s">
        <v>24</v>
      </c>
      <c r="AA23" s="11">
        <f>SUM(AA19:AA22)</f>
        <v>2151</v>
      </c>
      <c r="AB23" s="11">
        <f>SUM(AB19:AB22)</f>
        <v>2358</v>
      </c>
      <c r="AC23" s="11">
        <f>SUM(AC19:AC22)</f>
        <v>4509</v>
      </c>
    </row>
    <row r="24" spans="1:29" ht="15" customHeight="1" x14ac:dyDescent="0.15">
      <c r="A24" s="7">
        <v>17</v>
      </c>
      <c r="B24" s="10">
        <v>112</v>
      </c>
      <c r="C24" s="10">
        <v>111</v>
      </c>
      <c r="D24" s="10">
        <v>223</v>
      </c>
      <c r="E24" s="3"/>
      <c r="F24" s="7">
        <v>47</v>
      </c>
      <c r="G24" s="10">
        <v>115</v>
      </c>
      <c r="H24" s="10">
        <v>103</v>
      </c>
      <c r="I24" s="10">
        <v>218</v>
      </c>
      <c r="J24" s="3"/>
      <c r="K24" s="7">
        <v>77</v>
      </c>
      <c r="L24" s="10">
        <v>201</v>
      </c>
      <c r="M24" s="10">
        <v>266</v>
      </c>
      <c r="N24" s="10">
        <v>467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56.444889111222274</v>
      </c>
      <c r="W24" s="19">
        <f>W5/$W$8*100</f>
        <v>46.741818181818182</v>
      </c>
      <c r="X24" s="19">
        <f>X5/$X$8*100</f>
        <v>51.262430080795532</v>
      </c>
      <c r="Z24" s="6" t="s">
        <v>30</v>
      </c>
    </row>
    <row r="25" spans="1:29" ht="15" customHeight="1" x14ac:dyDescent="0.15">
      <c r="A25" s="7">
        <v>18</v>
      </c>
      <c r="B25" s="10">
        <v>124</v>
      </c>
      <c r="C25" s="10">
        <v>104</v>
      </c>
      <c r="D25" s="10">
        <v>228</v>
      </c>
      <c r="E25" s="3"/>
      <c r="F25" s="7">
        <v>48</v>
      </c>
      <c r="G25" s="10">
        <v>138</v>
      </c>
      <c r="H25" s="10">
        <v>160</v>
      </c>
      <c r="I25" s="10">
        <v>298</v>
      </c>
      <c r="J25" s="3"/>
      <c r="K25" s="7">
        <v>78</v>
      </c>
      <c r="L25" s="10">
        <v>205</v>
      </c>
      <c r="M25" s="10">
        <v>304</v>
      </c>
      <c r="N25" s="10">
        <v>509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14.365516091379025</v>
      </c>
      <c r="W25" s="19">
        <f>W6/$W$8*100</f>
        <v>16.690909090909088</v>
      </c>
      <c r="X25" s="19">
        <f>X6/$X$8*100</f>
        <v>15.607520198881291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102</v>
      </c>
      <c r="C26" s="10">
        <v>82</v>
      </c>
      <c r="D26" s="10">
        <v>184</v>
      </c>
      <c r="E26" s="3"/>
      <c r="F26" s="7">
        <v>49</v>
      </c>
      <c r="G26" s="10">
        <v>142</v>
      </c>
      <c r="H26" s="10">
        <v>132</v>
      </c>
      <c r="I26" s="10">
        <v>274</v>
      </c>
      <c r="J26" s="3"/>
      <c r="K26" s="7">
        <v>79</v>
      </c>
      <c r="L26" s="10">
        <v>203</v>
      </c>
      <c r="M26" s="10">
        <v>281</v>
      </c>
      <c r="N26" s="10">
        <v>484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19.026179756544938</v>
      </c>
      <c r="W26" s="19">
        <f>W7/$W$8*100</f>
        <v>28.000000000000004</v>
      </c>
      <c r="X26" s="19">
        <f>X7/$X$8*100</f>
        <v>23.819142324425108</v>
      </c>
      <c r="Z26" s="4" t="s">
        <v>25</v>
      </c>
      <c r="AA26" s="10">
        <v>138</v>
      </c>
      <c r="AB26" s="10">
        <v>102</v>
      </c>
      <c r="AC26" s="10">
        <v>240</v>
      </c>
    </row>
    <row r="27" spans="1:29" ht="15" customHeight="1" x14ac:dyDescent="0.15">
      <c r="A27" s="7"/>
      <c r="B27" s="11">
        <v>602</v>
      </c>
      <c r="C27" s="11">
        <v>484</v>
      </c>
      <c r="D27" s="11">
        <v>1086</v>
      </c>
      <c r="E27" s="3"/>
      <c r="F27" s="7"/>
      <c r="G27" s="11">
        <v>612</v>
      </c>
      <c r="H27" s="11">
        <v>653</v>
      </c>
      <c r="I27" s="11">
        <v>1265</v>
      </c>
      <c r="J27" s="3"/>
      <c r="K27" s="7"/>
      <c r="L27" s="11">
        <v>1012</v>
      </c>
      <c r="M27" s="11">
        <v>1388</v>
      </c>
      <c r="N27" s="11">
        <v>2400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715</v>
      </c>
      <c r="AB27" s="10">
        <v>646</v>
      </c>
      <c r="AC27" s="10">
        <v>1361</v>
      </c>
    </row>
    <row r="28" spans="1:29" ht="15" customHeight="1" x14ac:dyDescent="0.15">
      <c r="A28" s="7">
        <v>20</v>
      </c>
      <c r="B28" s="10">
        <v>92</v>
      </c>
      <c r="C28" s="10">
        <v>91</v>
      </c>
      <c r="D28" s="10">
        <v>183</v>
      </c>
      <c r="E28" s="3"/>
      <c r="F28" s="7">
        <v>50</v>
      </c>
      <c r="G28" s="10">
        <v>170</v>
      </c>
      <c r="H28" s="10">
        <v>170</v>
      </c>
      <c r="I28" s="10">
        <v>340</v>
      </c>
      <c r="J28" s="3"/>
      <c r="K28" s="7">
        <v>80</v>
      </c>
      <c r="L28" s="10">
        <v>190</v>
      </c>
      <c r="M28" s="10">
        <v>260</v>
      </c>
      <c r="N28" s="10">
        <v>450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34.233783558445893</v>
      </c>
      <c r="W28" s="19">
        <f t="shared" ref="W28:W39" si="2">W9/$W$8*100</f>
        <v>29.17818181818182</v>
      </c>
      <c r="X28" s="19">
        <f t="shared" ref="X28:X39" si="3">X9/$X$8*100</f>
        <v>31.533561218147916</v>
      </c>
      <c r="Z28" s="4" t="s">
        <v>31</v>
      </c>
      <c r="AA28" s="10">
        <v>160</v>
      </c>
      <c r="AB28" s="10">
        <v>217</v>
      </c>
      <c r="AC28" s="10">
        <v>377</v>
      </c>
    </row>
    <row r="29" spans="1:29" ht="15" customHeight="1" x14ac:dyDescent="0.15">
      <c r="A29" s="7">
        <v>21</v>
      </c>
      <c r="B29" s="10">
        <v>111</v>
      </c>
      <c r="C29" s="10">
        <v>103</v>
      </c>
      <c r="D29" s="10">
        <v>214</v>
      </c>
      <c r="E29" s="3"/>
      <c r="F29" s="7">
        <v>51</v>
      </c>
      <c r="G29" s="10">
        <v>159</v>
      </c>
      <c r="H29" s="10">
        <v>173</v>
      </c>
      <c r="I29" s="10">
        <v>332</v>
      </c>
      <c r="J29" s="3"/>
      <c r="K29" s="7">
        <v>81</v>
      </c>
      <c r="L29" s="10">
        <v>162</v>
      </c>
      <c r="M29" s="10">
        <v>231</v>
      </c>
      <c r="N29" s="10">
        <v>393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67.625479406369848</v>
      </c>
      <c r="W29" s="19">
        <f t="shared" si="2"/>
        <v>73.8690909090909</v>
      </c>
      <c r="X29" s="19">
        <f t="shared" si="3"/>
        <v>70.960223741454314</v>
      </c>
      <c r="Z29" s="4" t="s">
        <v>7</v>
      </c>
      <c r="AA29" s="10">
        <v>249</v>
      </c>
      <c r="AB29" s="10">
        <v>416</v>
      </c>
      <c r="AC29" s="10">
        <v>665</v>
      </c>
    </row>
    <row r="30" spans="1:29" ht="15" customHeight="1" x14ac:dyDescent="0.15">
      <c r="A30" s="7">
        <v>22</v>
      </c>
      <c r="B30" s="10">
        <v>98</v>
      </c>
      <c r="C30" s="10">
        <v>109</v>
      </c>
      <c r="D30" s="10">
        <v>207</v>
      </c>
      <c r="E30" s="3"/>
      <c r="F30" s="7">
        <v>52</v>
      </c>
      <c r="G30" s="10">
        <v>160</v>
      </c>
      <c r="H30" s="10">
        <v>157</v>
      </c>
      <c r="I30" s="10">
        <v>317</v>
      </c>
      <c r="J30" s="3"/>
      <c r="K30" s="7">
        <v>82</v>
      </c>
      <c r="L30" s="10">
        <v>149</v>
      </c>
      <c r="M30" s="10">
        <v>236</v>
      </c>
      <c r="N30" s="10">
        <v>385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58.637652159413044</v>
      </c>
      <c r="W30" s="19">
        <f t="shared" si="2"/>
        <v>65.512727272727275</v>
      </c>
      <c r="X30" s="19">
        <f t="shared" si="3"/>
        <v>62.309664387818522</v>
      </c>
      <c r="Z30" s="9" t="s">
        <v>24</v>
      </c>
      <c r="AA30" s="11">
        <f>SUM(AA26:AA29)</f>
        <v>1262</v>
      </c>
      <c r="AB30" s="11">
        <f>SUM(AB26:AB29)</f>
        <v>1381</v>
      </c>
      <c r="AC30" s="11">
        <f>SUM(AC26:AC29)</f>
        <v>2643</v>
      </c>
    </row>
    <row r="31" spans="1:29" ht="15" customHeight="1" x14ac:dyDescent="0.15">
      <c r="A31" s="7">
        <v>23</v>
      </c>
      <c r="B31" s="10">
        <v>88</v>
      </c>
      <c r="C31" s="10">
        <v>90</v>
      </c>
      <c r="D31" s="10">
        <v>178</v>
      </c>
      <c r="E31" s="3"/>
      <c r="F31" s="7">
        <v>53</v>
      </c>
      <c r="G31" s="10">
        <v>183</v>
      </c>
      <c r="H31" s="10">
        <v>184</v>
      </c>
      <c r="I31" s="10">
        <v>367</v>
      </c>
      <c r="J31" s="3"/>
      <c r="K31" s="7">
        <v>83</v>
      </c>
      <c r="L31" s="10">
        <v>129</v>
      </c>
      <c r="M31" s="10">
        <v>225</v>
      </c>
      <c r="N31" s="10">
        <v>354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42.154410538602633</v>
      </c>
      <c r="W31" s="19">
        <f t="shared" si="2"/>
        <v>52.072727272727271</v>
      </c>
      <c r="X31" s="19">
        <f t="shared" si="3"/>
        <v>47.45183343691734</v>
      </c>
      <c r="Z31" s="6"/>
    </row>
    <row r="32" spans="1:29" ht="15" customHeight="1" x14ac:dyDescent="0.15">
      <c r="A32" s="7">
        <v>24</v>
      </c>
      <c r="B32" s="10">
        <v>106</v>
      </c>
      <c r="C32" s="10">
        <v>119</v>
      </c>
      <c r="D32" s="10">
        <v>225</v>
      </c>
      <c r="E32" s="3"/>
      <c r="F32" s="7">
        <v>54</v>
      </c>
      <c r="G32" s="10">
        <v>185</v>
      </c>
      <c r="H32" s="10">
        <v>194</v>
      </c>
      <c r="I32" s="10">
        <v>379</v>
      </c>
      <c r="J32" s="3"/>
      <c r="K32" s="7">
        <v>84</v>
      </c>
      <c r="L32" s="10">
        <v>125</v>
      </c>
      <c r="M32" s="10">
        <v>253</v>
      </c>
      <c r="N32" s="10">
        <v>378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33.391695847923963</v>
      </c>
      <c r="W32" s="20">
        <f t="shared" si="2"/>
        <v>44.690909090909095</v>
      </c>
      <c r="X32" s="20">
        <f t="shared" si="3"/>
        <v>39.426662523306398</v>
      </c>
      <c r="Z32" s="6"/>
      <c r="AA32" s="29"/>
      <c r="AB32" s="28"/>
      <c r="AC32" s="28"/>
    </row>
    <row r="33" spans="1:29" ht="15" customHeight="1" x14ac:dyDescent="0.15">
      <c r="A33" s="7"/>
      <c r="B33" s="11">
        <v>495</v>
      </c>
      <c r="C33" s="11">
        <v>512</v>
      </c>
      <c r="D33" s="11">
        <v>1007</v>
      </c>
      <c r="E33" s="3"/>
      <c r="F33" s="7"/>
      <c r="G33" s="11">
        <v>857</v>
      </c>
      <c r="H33" s="11">
        <v>878</v>
      </c>
      <c r="I33" s="11">
        <v>1735</v>
      </c>
      <c r="J33" s="3"/>
      <c r="K33" s="7"/>
      <c r="L33" s="11">
        <v>755</v>
      </c>
      <c r="M33" s="11">
        <v>1205</v>
      </c>
      <c r="N33" s="11">
        <v>1960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26.713356678339167</v>
      </c>
      <c r="W33" s="19">
        <f t="shared" si="2"/>
        <v>36.858181818181819</v>
      </c>
      <c r="X33" s="19">
        <f t="shared" si="3"/>
        <v>32.131758856432569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92</v>
      </c>
      <c r="D34" s="10">
        <v>204</v>
      </c>
      <c r="E34" s="3"/>
      <c r="F34" s="7">
        <v>55</v>
      </c>
      <c r="G34" s="10">
        <v>199</v>
      </c>
      <c r="H34" s="10">
        <v>164</v>
      </c>
      <c r="I34" s="10">
        <v>363</v>
      </c>
      <c r="J34" s="3"/>
      <c r="K34" s="7">
        <v>85</v>
      </c>
      <c r="L34" s="10">
        <v>87</v>
      </c>
      <c r="M34" s="10">
        <v>183</v>
      </c>
      <c r="N34" s="10">
        <v>270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19.026179756544938</v>
      </c>
      <c r="W34" s="19">
        <f t="shared" si="2"/>
        <v>28.000000000000004</v>
      </c>
      <c r="X34" s="19">
        <f t="shared" si="3"/>
        <v>23.819142324425108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90</v>
      </c>
      <c r="C35" s="10">
        <v>103</v>
      </c>
      <c r="D35" s="10">
        <v>193</v>
      </c>
      <c r="E35" s="3"/>
      <c r="F35" s="7">
        <v>56</v>
      </c>
      <c r="G35" s="10">
        <v>220</v>
      </c>
      <c r="H35" s="10">
        <v>186</v>
      </c>
      <c r="I35" s="10">
        <v>406</v>
      </c>
      <c r="J35" s="3"/>
      <c r="K35" s="7">
        <v>86</v>
      </c>
      <c r="L35" s="10">
        <v>81</v>
      </c>
      <c r="M35" s="10">
        <v>175</v>
      </c>
      <c r="N35" s="10">
        <v>256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10.588627647156912</v>
      </c>
      <c r="W35" s="19">
        <f t="shared" si="2"/>
        <v>17.905454545454546</v>
      </c>
      <c r="X35" s="19">
        <f t="shared" si="3"/>
        <v>14.49658172778123</v>
      </c>
      <c r="Z35" s="4" t="s">
        <v>25</v>
      </c>
      <c r="AA35" s="10">
        <f>SUM(AA5,AA12,AA19,AA26)</f>
        <v>1219</v>
      </c>
      <c r="AB35" s="10">
        <f t="shared" ref="AA35:AB38" si="4">SUM(AB5,AB12,AB19,AB26)</f>
        <v>1178</v>
      </c>
      <c r="AC35" s="10">
        <f>SUM(AA35:AB35)</f>
        <v>2397</v>
      </c>
    </row>
    <row r="36" spans="1:29" ht="15" customHeight="1" x14ac:dyDescent="0.15">
      <c r="A36" s="7">
        <v>27</v>
      </c>
      <c r="B36" s="10">
        <v>88</v>
      </c>
      <c r="C36" s="10">
        <v>91</v>
      </c>
      <c r="D36" s="10">
        <v>179</v>
      </c>
      <c r="E36" s="3"/>
      <c r="F36" s="7">
        <v>57</v>
      </c>
      <c r="G36" s="10">
        <v>218</v>
      </c>
      <c r="H36" s="10">
        <v>209</v>
      </c>
      <c r="I36" s="10">
        <v>427</v>
      </c>
      <c r="J36" s="3"/>
      <c r="K36" s="7">
        <v>87</v>
      </c>
      <c r="L36" s="10">
        <v>69</v>
      </c>
      <c r="M36" s="10">
        <v>151</v>
      </c>
      <c r="N36" s="10">
        <v>220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4.2938135734533933</v>
      </c>
      <c r="W36" s="19">
        <f t="shared" si="2"/>
        <v>9.1418181818181807</v>
      </c>
      <c r="X36" s="19">
        <f t="shared" si="3"/>
        <v>6.8831572405220625</v>
      </c>
      <c r="Z36" s="26" t="s">
        <v>26</v>
      </c>
      <c r="AA36" s="10">
        <f t="shared" si="4"/>
        <v>6770</v>
      </c>
      <c r="AB36" s="10">
        <f t="shared" si="4"/>
        <v>6427</v>
      </c>
      <c r="AC36" s="13">
        <f>SUM(AA36:AB36)</f>
        <v>13197</v>
      </c>
    </row>
    <row r="37" spans="1:29" ht="15" customHeight="1" x14ac:dyDescent="0.15">
      <c r="A37" s="7">
        <v>28</v>
      </c>
      <c r="B37" s="10">
        <v>113</v>
      </c>
      <c r="C37" s="10">
        <v>77</v>
      </c>
      <c r="D37" s="10">
        <v>190</v>
      </c>
      <c r="E37" s="3"/>
      <c r="F37" s="7">
        <v>58</v>
      </c>
      <c r="G37" s="10">
        <v>240</v>
      </c>
      <c r="H37" s="10">
        <v>190</v>
      </c>
      <c r="I37" s="10">
        <v>430</v>
      </c>
      <c r="J37" s="3"/>
      <c r="K37" s="7">
        <v>88</v>
      </c>
      <c r="L37" s="10">
        <v>65</v>
      </c>
      <c r="M37" s="10">
        <v>153</v>
      </c>
      <c r="N37" s="10">
        <v>218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1.3089878272469568</v>
      </c>
      <c r="W37" s="19">
        <f t="shared" si="2"/>
        <v>3.6363636363636362</v>
      </c>
      <c r="X37" s="19">
        <f t="shared" si="3"/>
        <v>2.5520509633312618</v>
      </c>
      <c r="Z37" s="4" t="s">
        <v>31</v>
      </c>
      <c r="AA37" s="10">
        <f t="shared" si="4"/>
        <v>1723</v>
      </c>
      <c r="AB37" s="10">
        <f t="shared" si="4"/>
        <v>2295</v>
      </c>
      <c r="AC37" s="13">
        <f>SUM(AA37:AB37)</f>
        <v>4018</v>
      </c>
    </row>
    <row r="38" spans="1:29" ht="15" customHeight="1" x14ac:dyDescent="0.15">
      <c r="A38" s="7">
        <v>29</v>
      </c>
      <c r="B38" s="10">
        <v>94</v>
      </c>
      <c r="C38" s="10">
        <v>104</v>
      </c>
      <c r="D38" s="10">
        <v>198</v>
      </c>
      <c r="E38" s="3"/>
      <c r="F38" s="7">
        <v>59</v>
      </c>
      <c r="G38" s="10">
        <v>243</v>
      </c>
      <c r="H38" s="10">
        <v>221</v>
      </c>
      <c r="I38" s="10">
        <v>464</v>
      </c>
      <c r="J38" s="3"/>
      <c r="K38" s="7">
        <v>89</v>
      </c>
      <c r="L38" s="10">
        <v>56</v>
      </c>
      <c r="M38" s="10">
        <v>95</v>
      </c>
      <c r="N38" s="10">
        <v>151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0.29181257295314322</v>
      </c>
      <c r="W38" s="19">
        <f t="shared" si="2"/>
        <v>1.0254545454545454</v>
      </c>
      <c r="X38" s="19">
        <f t="shared" si="3"/>
        <v>0.6836544437538844</v>
      </c>
      <c r="Z38" s="4" t="s">
        <v>7</v>
      </c>
      <c r="AA38" s="10">
        <f t="shared" si="4"/>
        <v>2282</v>
      </c>
      <c r="AB38" s="10">
        <f t="shared" si="4"/>
        <v>3850</v>
      </c>
      <c r="AC38" s="13">
        <f>SUM(AA38:AB38)</f>
        <v>6132</v>
      </c>
    </row>
    <row r="39" spans="1:29" ht="15" customHeight="1" x14ac:dyDescent="0.15">
      <c r="A39" s="7"/>
      <c r="B39" s="11">
        <v>497</v>
      </c>
      <c r="C39" s="11">
        <v>467</v>
      </c>
      <c r="D39" s="11">
        <v>964</v>
      </c>
      <c r="E39" s="3"/>
      <c r="F39" s="7"/>
      <c r="G39" s="11">
        <v>1120</v>
      </c>
      <c r="H39" s="11">
        <v>970</v>
      </c>
      <c r="I39" s="11">
        <v>2090</v>
      </c>
      <c r="J39" s="3"/>
      <c r="K39" s="7"/>
      <c r="L39" s="11">
        <v>358</v>
      </c>
      <c r="M39" s="11">
        <v>757</v>
      </c>
      <c r="N39" s="11">
        <v>1115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5.8362514590628647E-2</v>
      </c>
      <c r="W39" s="19">
        <f t="shared" si="2"/>
        <v>0.13818181818181818</v>
      </c>
      <c r="X39" s="19">
        <f t="shared" si="3"/>
        <v>0.10099440646364202</v>
      </c>
      <c r="Z39" s="9" t="s">
        <v>24</v>
      </c>
      <c r="AA39" s="11">
        <f>SUM(AA35:AA38)</f>
        <v>11994</v>
      </c>
      <c r="AB39" s="11">
        <f>SUM(AB35:AB38)</f>
        <v>13750</v>
      </c>
      <c r="AC39" s="11">
        <f>SUM(AC35:AC38)</f>
        <v>25744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 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2022-10-16T08:11:46Z</cp:lastPrinted>
  <dcterms:created xsi:type="dcterms:W3CDTF">2005-05-02T01:20:17Z</dcterms:created>
  <dcterms:modified xsi:type="dcterms:W3CDTF">2022-10-16T08:12:21Z</dcterms:modified>
</cp:coreProperties>
</file>