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440" windowWidth="7740" windowHeight="8595" activeTab="11"/>
  </bookViews>
  <sheets>
    <sheet name="4月 " sheetId="30" r:id="rId1"/>
    <sheet name="5月" sheetId="32" r:id="rId2"/>
    <sheet name="6月" sheetId="34" r:id="rId3"/>
    <sheet name="7月" sheetId="35" r:id="rId4"/>
    <sheet name="8月" sheetId="36" r:id="rId5"/>
    <sheet name="9月" sheetId="37" r:id="rId6"/>
    <sheet name="10月" sheetId="38" r:id="rId7"/>
    <sheet name="11月" sheetId="39" r:id="rId8"/>
    <sheet name="12月" sheetId="40" r:id="rId9"/>
    <sheet name="1月" sheetId="41" r:id="rId10"/>
    <sheet name="2月 " sheetId="42" r:id="rId11"/>
    <sheet name="3月 " sheetId="43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3" l="1"/>
  <c r="AA38" i="43"/>
  <c r="AC38" i="43" s="1"/>
  <c r="AB37" i="43"/>
  <c r="AA37" i="43"/>
  <c r="AC37" i="43" s="1"/>
  <c r="AB36" i="43"/>
  <c r="AA36" i="43"/>
  <c r="AC36" i="43" s="1"/>
  <c r="AB35" i="43"/>
  <c r="AB39" i="43" s="1"/>
  <c r="AA35" i="43"/>
  <c r="AA39" i="43" s="1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AB38" i="42"/>
  <c r="AA38" i="42"/>
  <c r="AC38" i="42" s="1"/>
  <c r="AB37" i="42"/>
  <c r="AA37" i="42"/>
  <c r="AC37" i="42" s="1"/>
  <c r="AB36" i="42"/>
  <c r="AA36" i="42"/>
  <c r="AC36" i="42" s="1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W8" i="42" s="1"/>
  <c r="V4" i="42"/>
  <c r="AB38" i="41"/>
  <c r="AA38" i="41"/>
  <c r="AC38" i="41" s="1"/>
  <c r="AB37" i="41"/>
  <c r="AA37" i="41"/>
  <c r="AC37" i="41" s="1"/>
  <c r="AB36" i="41"/>
  <c r="AA36" i="41"/>
  <c r="AC36" i="41" s="1"/>
  <c r="AB35" i="41"/>
  <c r="AB39" i="41" s="1"/>
  <c r="AA35" i="41"/>
  <c r="AA39" i="41" s="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AB38" i="40"/>
  <c r="AA38" i="40"/>
  <c r="AC38" i="40" s="1"/>
  <c r="AB37" i="40"/>
  <c r="AA37" i="40"/>
  <c r="AC37" i="40" s="1"/>
  <c r="AB36" i="40"/>
  <c r="AA36" i="40"/>
  <c r="AC36" i="40" s="1"/>
  <c r="AB35" i="40"/>
  <c r="AB39" i="40" s="1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W20" i="39"/>
  <c r="V20" i="39"/>
  <c r="W19" i="39"/>
  <c r="V19" i="39"/>
  <c r="W18" i="39"/>
  <c r="V18" i="39"/>
  <c r="W12" i="39"/>
  <c r="V12" i="39"/>
  <c r="W4" i="39"/>
  <c r="V4" i="39"/>
  <c r="AB38" i="39"/>
  <c r="AA38" i="39"/>
  <c r="AC38" i="39" s="1"/>
  <c r="AB37" i="39"/>
  <c r="AA37" i="39"/>
  <c r="AC37" i="39" s="1"/>
  <c r="AB36" i="39"/>
  <c r="AA36" i="39"/>
  <c r="AC36" i="39" s="1"/>
  <c r="AB35" i="39"/>
  <c r="AB39" i="39" s="1"/>
  <c r="AA35" i="39"/>
  <c r="AC30" i="39"/>
  <c r="AB30" i="39"/>
  <c r="AA30" i="39"/>
  <c r="AC23" i="39"/>
  <c r="AB23" i="39"/>
  <c r="AA23" i="39"/>
  <c r="AC16" i="39"/>
  <c r="AB16" i="39"/>
  <c r="AA16" i="39"/>
  <c r="AC9" i="39"/>
  <c r="AB9" i="39"/>
  <c r="AA9" i="39"/>
  <c r="AB38" i="38"/>
  <c r="AA38" i="38"/>
  <c r="AC38" i="38" s="1"/>
  <c r="AB37" i="38"/>
  <c r="AA37" i="38"/>
  <c r="AC37" i="38" s="1"/>
  <c r="AB36" i="38"/>
  <c r="AA36" i="38"/>
  <c r="AC36" i="38" s="1"/>
  <c r="AB35" i="38"/>
  <c r="AB39" i="38" s="1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X10" i="38" s="1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AB38" i="37"/>
  <c r="AA38" i="37"/>
  <c r="AC38" i="37" s="1"/>
  <c r="AB37" i="37"/>
  <c r="AA37" i="37"/>
  <c r="AC37" i="37" s="1"/>
  <c r="AB36" i="37"/>
  <c r="AA36" i="37"/>
  <c r="AC36" i="37" s="1"/>
  <c r="AB35" i="37"/>
  <c r="AB39" i="37" s="1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W8" i="37" s="1"/>
  <c r="V4" i="37"/>
  <c r="AB38" i="36"/>
  <c r="AA38" i="36"/>
  <c r="AC38" i="36" s="1"/>
  <c r="AB37" i="36"/>
  <c r="AA37" i="36"/>
  <c r="AC37" i="36" s="1"/>
  <c r="AB36" i="36"/>
  <c r="AA36" i="36"/>
  <c r="AC36" i="36" s="1"/>
  <c r="AB35" i="36"/>
  <c r="AB39" i="36" s="1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X18" i="36" s="1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AC30" i="35"/>
  <c r="AB38" i="35"/>
  <c r="AA38" i="35"/>
  <c r="AB37" i="35"/>
  <c r="AA37" i="35"/>
  <c r="AB36" i="35"/>
  <c r="AA36" i="35"/>
  <c r="AB35" i="35"/>
  <c r="AA35" i="35"/>
  <c r="AA39" i="35" s="1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4" i="34"/>
  <c r="X4" i="34" s="1"/>
  <c r="W4" i="34"/>
  <c r="W8" i="34" s="1"/>
  <c r="V5" i="34"/>
  <c r="W5" i="34"/>
  <c r="V6" i="34"/>
  <c r="W6" i="34"/>
  <c r="X6" i="34" s="1"/>
  <c r="V7" i="34"/>
  <c r="W7" i="34"/>
  <c r="V8" i="34"/>
  <c r="V36" i="34" s="1"/>
  <c r="V9" i="34"/>
  <c r="X9" i="34" s="1"/>
  <c r="W9" i="34"/>
  <c r="AA9" i="34"/>
  <c r="AB9" i="34"/>
  <c r="AC9" i="34"/>
  <c r="V10" i="34"/>
  <c r="X10" i="34" s="1"/>
  <c r="W10" i="34"/>
  <c r="V11" i="34"/>
  <c r="X11" i="34" s="1"/>
  <c r="W11" i="34"/>
  <c r="V12" i="34"/>
  <c r="V31" i="34" s="1"/>
  <c r="W12" i="34"/>
  <c r="V13" i="34"/>
  <c r="V32" i="34" s="1"/>
  <c r="W13" i="34"/>
  <c r="V14" i="34"/>
  <c r="V33" i="34" s="1"/>
  <c r="W14" i="34"/>
  <c r="V15" i="34"/>
  <c r="W15" i="34"/>
  <c r="X15" i="34" s="1"/>
  <c r="V16" i="34"/>
  <c r="X16" i="34" s="1"/>
  <c r="W16" i="34"/>
  <c r="AA16" i="34"/>
  <c r="AB16" i="34"/>
  <c r="AC16" i="34"/>
  <c r="V17" i="34"/>
  <c r="W17" i="34"/>
  <c r="V18" i="34"/>
  <c r="V37" i="34" s="1"/>
  <c r="W18" i="34"/>
  <c r="V19" i="34"/>
  <c r="W19" i="34"/>
  <c r="V20" i="34"/>
  <c r="W20" i="34"/>
  <c r="X20" i="34"/>
  <c r="AA23" i="34"/>
  <c r="AB23" i="34"/>
  <c r="AC23" i="34"/>
  <c r="V26" i="34"/>
  <c r="V30" i="34"/>
  <c r="AA30" i="34"/>
  <c r="AB30" i="34"/>
  <c r="AC30" i="34"/>
  <c r="AA35" i="34"/>
  <c r="AC35" i="34" s="1"/>
  <c r="AB35" i="34"/>
  <c r="AB39" i="34" s="1"/>
  <c r="AA36" i="34"/>
  <c r="AB36" i="34"/>
  <c r="AA37" i="34"/>
  <c r="AB37" i="34"/>
  <c r="AA38" i="34"/>
  <c r="AB38" i="34"/>
  <c r="AA39" i="34"/>
  <c r="AB30" i="32"/>
  <c r="AC30" i="32"/>
  <c r="AA30" i="32"/>
  <c r="AB23" i="32"/>
  <c r="AC23" i="32"/>
  <c r="AA23" i="32"/>
  <c r="AC16" i="32"/>
  <c r="AB16" i="32"/>
  <c r="AA16" i="32"/>
  <c r="AC9" i="32"/>
  <c r="AB9" i="32"/>
  <c r="AA9" i="32"/>
  <c r="AB38" i="32"/>
  <c r="AA38" i="32"/>
  <c r="AB37" i="32"/>
  <c r="AA37" i="32"/>
  <c r="AB36" i="32"/>
  <c r="AA36" i="32"/>
  <c r="AB35" i="32"/>
  <c r="AA35" i="32"/>
  <c r="AA39" i="32" s="1"/>
  <c r="W20" i="32"/>
  <c r="V20" i="32"/>
  <c r="W19" i="32"/>
  <c r="V19" i="32"/>
  <c r="W18" i="32"/>
  <c r="V18" i="32"/>
  <c r="W17" i="32"/>
  <c r="V17" i="32"/>
  <c r="W16" i="32"/>
  <c r="V16" i="32"/>
  <c r="W15" i="32"/>
  <c r="V15" i="32"/>
  <c r="W14" i="32"/>
  <c r="V14" i="32"/>
  <c r="W13" i="32"/>
  <c r="V13" i="32"/>
  <c r="W12" i="32"/>
  <c r="V12" i="32"/>
  <c r="W11" i="32"/>
  <c r="V11" i="32"/>
  <c r="W10" i="32"/>
  <c r="V10" i="32"/>
  <c r="W9" i="32"/>
  <c r="V9" i="32"/>
  <c r="X9" i="32" s="1"/>
  <c r="W7" i="32"/>
  <c r="V7" i="32"/>
  <c r="W6" i="32"/>
  <c r="V6" i="32"/>
  <c r="W5" i="32"/>
  <c r="V5" i="32"/>
  <c r="W4" i="32"/>
  <c r="V4" i="32"/>
  <c r="V4" i="30"/>
  <c r="W4" i="30"/>
  <c r="X4" i="30"/>
  <c r="V5" i="30"/>
  <c r="W5" i="30"/>
  <c r="X5" i="30" s="1"/>
  <c r="V6" i="30"/>
  <c r="W6" i="30"/>
  <c r="X6" i="30" s="1"/>
  <c r="V7" i="30"/>
  <c r="V8" i="30" s="1"/>
  <c r="W7" i="30"/>
  <c r="X7" i="30" s="1"/>
  <c r="W8" i="30"/>
  <c r="W25" i="30" s="1"/>
  <c r="V9" i="30"/>
  <c r="W9" i="30"/>
  <c r="X9" i="30" s="1"/>
  <c r="V10" i="30"/>
  <c r="W10" i="30"/>
  <c r="X10" i="30" s="1"/>
  <c r="V11" i="30"/>
  <c r="X11" i="30" s="1"/>
  <c r="W11" i="30"/>
  <c r="V12" i="30"/>
  <c r="W12" i="30"/>
  <c r="V13" i="30"/>
  <c r="W13" i="30"/>
  <c r="V14" i="30"/>
  <c r="W14" i="30"/>
  <c r="V15" i="30"/>
  <c r="W15" i="30"/>
  <c r="X15" i="30"/>
  <c r="V16" i="30"/>
  <c r="W16" i="30"/>
  <c r="X16" i="30" s="1"/>
  <c r="V17" i="30"/>
  <c r="W17" i="30"/>
  <c r="X17" i="30" s="1"/>
  <c r="V18" i="30"/>
  <c r="W18" i="30"/>
  <c r="V19" i="30"/>
  <c r="W19" i="30"/>
  <c r="X19" i="30" s="1"/>
  <c r="V20" i="30"/>
  <c r="W20" i="30"/>
  <c r="AA35" i="30"/>
  <c r="AB35" i="30"/>
  <c r="AA36" i="30"/>
  <c r="AB36" i="30"/>
  <c r="AC36" i="30" s="1"/>
  <c r="AA37" i="30"/>
  <c r="AB37" i="30"/>
  <c r="AA38" i="30"/>
  <c r="AA39" i="30" s="1"/>
  <c r="AB38" i="30"/>
  <c r="AC38" i="30" s="1"/>
  <c r="W26" i="34" l="1"/>
  <c r="W30" i="34"/>
  <c r="W33" i="34"/>
  <c r="W38" i="34"/>
  <c r="W23" i="34"/>
  <c r="W24" i="34"/>
  <c r="W28" i="34"/>
  <c r="W31" i="34"/>
  <c r="W25" i="34"/>
  <c r="W29" i="34"/>
  <c r="W37" i="34"/>
  <c r="W39" i="34"/>
  <c r="W32" i="34"/>
  <c r="W36" i="34"/>
  <c r="V31" i="30"/>
  <c r="V34" i="30"/>
  <c r="V26" i="30"/>
  <c r="V30" i="30"/>
  <c r="V29" i="30"/>
  <c r="V23" i="30"/>
  <c r="V35" i="30"/>
  <c r="V37" i="30"/>
  <c r="V39" i="30"/>
  <c r="V38" i="30"/>
  <c r="V24" i="30"/>
  <c r="V28" i="30"/>
  <c r="V32" i="30"/>
  <c r="V25" i="30"/>
  <c r="V36" i="30"/>
  <c r="V33" i="30"/>
  <c r="W35" i="34"/>
  <c r="AC37" i="30"/>
  <c r="W32" i="30"/>
  <c r="W28" i="30"/>
  <c r="W24" i="30"/>
  <c r="X7" i="32"/>
  <c r="AC38" i="32"/>
  <c r="V23" i="34"/>
  <c r="X17" i="34"/>
  <c r="X12" i="34"/>
  <c r="X7" i="34"/>
  <c r="AC37" i="35"/>
  <c r="W8" i="40"/>
  <c r="V39" i="34"/>
  <c r="V29" i="34"/>
  <c r="V25" i="34"/>
  <c r="AA39" i="36"/>
  <c r="AA39" i="38"/>
  <c r="W39" i="30"/>
  <c r="W37" i="30"/>
  <c r="W35" i="30"/>
  <c r="W31" i="30"/>
  <c r="W23" i="30"/>
  <c r="X13" i="32"/>
  <c r="AC38" i="34"/>
  <c r="AC36" i="34"/>
  <c r="AC39" i="34" s="1"/>
  <c r="V35" i="34"/>
  <c r="W8" i="35"/>
  <c r="AC38" i="35"/>
  <c r="W8" i="32"/>
  <c r="AB39" i="32"/>
  <c r="W34" i="34"/>
  <c r="V28" i="34"/>
  <c r="V24" i="34"/>
  <c r="X14" i="34"/>
  <c r="AA39" i="40"/>
  <c r="AA39" i="42"/>
  <c r="W34" i="30"/>
  <c r="W30" i="30"/>
  <c r="W26" i="30"/>
  <c r="X20" i="30"/>
  <c r="X13" i="30"/>
  <c r="X5" i="32"/>
  <c r="AC36" i="32"/>
  <c r="V34" i="34"/>
  <c r="X19" i="34"/>
  <c r="X5" i="34"/>
  <c r="X11" i="36"/>
  <c r="X10" i="40"/>
  <c r="W8" i="41"/>
  <c r="W34" i="41" s="1"/>
  <c r="AB39" i="42"/>
  <c r="W8" i="43"/>
  <c r="V38" i="34"/>
  <c r="AB39" i="35"/>
  <c r="V8" i="36"/>
  <c r="AA39" i="37"/>
  <c r="AA39" i="39"/>
  <c r="W38" i="30"/>
  <c r="W36" i="30"/>
  <c r="W33" i="30"/>
  <c r="W29" i="30"/>
  <c r="X12" i="30"/>
  <c r="X11" i="32"/>
  <c r="X15" i="32"/>
  <c r="AC37" i="32"/>
  <c r="AC37" i="34"/>
  <c r="X18" i="34"/>
  <c r="X13" i="34"/>
  <c r="AC36" i="35"/>
  <c r="X12" i="36"/>
  <c r="W8" i="38"/>
  <c r="X10" i="43"/>
  <c r="W29" i="43"/>
  <c r="W30" i="43"/>
  <c r="W31" i="43"/>
  <c r="W32" i="43"/>
  <c r="W33" i="43"/>
  <c r="W34" i="43"/>
  <c r="W35" i="43"/>
  <c r="W24" i="43"/>
  <c r="W25" i="43"/>
  <c r="W26" i="43"/>
  <c r="W28" i="43"/>
  <c r="W36" i="43"/>
  <c r="W37" i="43"/>
  <c r="W38" i="43"/>
  <c r="W39" i="43"/>
  <c r="V23" i="43"/>
  <c r="V28" i="43"/>
  <c r="X4" i="43"/>
  <c r="X6" i="43"/>
  <c r="V8" i="43"/>
  <c r="V31" i="43" s="1"/>
  <c r="X11" i="43"/>
  <c r="X13" i="43"/>
  <c r="X15" i="43"/>
  <c r="X18" i="43"/>
  <c r="X20" i="43"/>
  <c r="W23" i="43"/>
  <c r="V29" i="43"/>
  <c r="AC35" i="43"/>
  <c r="AC39" i="43" s="1"/>
  <c r="X5" i="43"/>
  <c r="X7" i="43"/>
  <c r="X9" i="43"/>
  <c r="X12" i="43"/>
  <c r="X14" i="43"/>
  <c r="X16" i="43"/>
  <c r="X17" i="43"/>
  <c r="X19" i="43"/>
  <c r="X10" i="42"/>
  <c r="W29" i="42"/>
  <c r="W30" i="42"/>
  <c r="W31" i="42"/>
  <c r="W32" i="42"/>
  <c r="W33" i="42"/>
  <c r="W34" i="42"/>
  <c r="W35" i="42"/>
  <c r="W24" i="42"/>
  <c r="W25" i="42"/>
  <c r="W26" i="42"/>
  <c r="W28" i="42"/>
  <c r="W36" i="42"/>
  <c r="W37" i="42"/>
  <c r="W38" i="42"/>
  <c r="W39" i="42"/>
  <c r="V23" i="42"/>
  <c r="V28" i="42"/>
  <c r="V39" i="42"/>
  <c r="X4" i="42"/>
  <c r="X6" i="42"/>
  <c r="V8" i="42"/>
  <c r="V31" i="42" s="1"/>
  <c r="X11" i="42"/>
  <c r="X13" i="42"/>
  <c r="X15" i="42"/>
  <c r="X18" i="42"/>
  <c r="X20" i="42"/>
  <c r="W23" i="42"/>
  <c r="V29" i="42"/>
  <c r="AC35" i="42"/>
  <c r="AC39" i="42" s="1"/>
  <c r="X5" i="42"/>
  <c r="X7" i="42"/>
  <c r="X9" i="42"/>
  <c r="X12" i="42"/>
  <c r="X14" i="42"/>
  <c r="X16" i="42"/>
  <c r="X17" i="42"/>
  <c r="X19" i="42"/>
  <c r="W33" i="41"/>
  <c r="X10" i="41"/>
  <c r="W36" i="41"/>
  <c r="X4" i="41"/>
  <c r="X6" i="41"/>
  <c r="V8" i="41"/>
  <c r="V30" i="41" s="1"/>
  <c r="X11" i="41"/>
  <c r="X13" i="41"/>
  <c r="X15" i="41"/>
  <c r="X18" i="41"/>
  <c r="X20" i="41"/>
  <c r="AC35" i="41"/>
  <c r="AC39" i="41" s="1"/>
  <c r="X5" i="41"/>
  <c r="X7" i="41"/>
  <c r="X9" i="41"/>
  <c r="X12" i="41"/>
  <c r="X14" i="41"/>
  <c r="X16" i="41"/>
  <c r="X17" i="41"/>
  <c r="X19" i="41"/>
  <c r="W24" i="40"/>
  <c r="W25" i="40"/>
  <c r="W26" i="40"/>
  <c r="W28" i="40"/>
  <c r="W36" i="40"/>
  <c r="W37" i="40"/>
  <c r="W38" i="40"/>
  <c r="W39" i="40"/>
  <c r="W29" i="40"/>
  <c r="W30" i="40"/>
  <c r="W31" i="40"/>
  <c r="W32" i="40"/>
  <c r="W33" i="40"/>
  <c r="W34" i="40"/>
  <c r="W35" i="40"/>
  <c r="X4" i="40"/>
  <c r="X6" i="40"/>
  <c r="V8" i="40"/>
  <c r="V30" i="40" s="1"/>
  <c r="X11" i="40"/>
  <c r="X13" i="40"/>
  <c r="X15" i="40"/>
  <c r="X18" i="40"/>
  <c r="X20" i="40"/>
  <c r="W23" i="40"/>
  <c r="AC35" i="40"/>
  <c r="AC39" i="40" s="1"/>
  <c r="X5" i="40"/>
  <c r="X7" i="40"/>
  <c r="X9" i="40"/>
  <c r="X12" i="40"/>
  <c r="X14" i="40"/>
  <c r="X16" i="40"/>
  <c r="X17" i="40"/>
  <c r="X19" i="40"/>
  <c r="W13" i="39"/>
  <c r="X13" i="39" s="1"/>
  <c r="W6" i="39"/>
  <c r="X6" i="39" s="1"/>
  <c r="W10" i="39"/>
  <c r="W9" i="39"/>
  <c r="W15" i="39"/>
  <c r="W7" i="39"/>
  <c r="W14" i="39"/>
  <c r="W5" i="39"/>
  <c r="W11" i="39"/>
  <c r="W16" i="39"/>
  <c r="W17" i="39"/>
  <c r="V6" i="39"/>
  <c r="V13" i="39"/>
  <c r="V9" i="39"/>
  <c r="V10" i="39"/>
  <c r="X10" i="39" s="1"/>
  <c r="V7" i="39"/>
  <c r="V15" i="39"/>
  <c r="X15" i="39" s="1"/>
  <c r="V14" i="39"/>
  <c r="X14" i="39" s="1"/>
  <c r="V5" i="39"/>
  <c r="V11" i="39"/>
  <c r="V16" i="39"/>
  <c r="X16" i="39" s="1"/>
  <c r="V17" i="39"/>
  <c r="X4" i="39"/>
  <c r="V8" i="39"/>
  <c r="V31" i="39" s="1"/>
  <c r="X11" i="39"/>
  <c r="X18" i="39"/>
  <c r="X20" i="39"/>
  <c r="AC35" i="39"/>
  <c r="AC39" i="39" s="1"/>
  <c r="X5" i="39"/>
  <c r="X7" i="39"/>
  <c r="X9" i="39"/>
  <c r="X12" i="39"/>
  <c r="X17" i="39"/>
  <c r="X19" i="39"/>
  <c r="W39" i="38"/>
  <c r="W37" i="38"/>
  <c r="W30" i="38"/>
  <c r="W23" i="38"/>
  <c r="W24" i="38"/>
  <c r="W25" i="38"/>
  <c r="W26" i="38"/>
  <c r="W28" i="38"/>
  <c r="W36" i="38"/>
  <c r="W38" i="38"/>
  <c r="W29" i="38"/>
  <c r="W31" i="38"/>
  <c r="W32" i="38"/>
  <c r="W33" i="38"/>
  <c r="W34" i="38"/>
  <c r="W35" i="38"/>
  <c r="X4" i="38"/>
  <c r="X6" i="38"/>
  <c r="V8" i="38"/>
  <c r="V29" i="38" s="1"/>
  <c r="X11" i="38"/>
  <c r="X13" i="38"/>
  <c r="X15" i="38"/>
  <c r="X18" i="38"/>
  <c r="X20" i="38"/>
  <c r="AC35" i="38"/>
  <c r="AC39" i="38" s="1"/>
  <c r="X5" i="38"/>
  <c r="X7" i="38"/>
  <c r="X9" i="38"/>
  <c r="X12" i="38"/>
  <c r="X14" i="38"/>
  <c r="X16" i="38"/>
  <c r="X17" i="38"/>
  <c r="X19" i="38"/>
  <c r="X10" i="37"/>
  <c r="W29" i="37"/>
  <c r="W30" i="37"/>
  <c r="W31" i="37"/>
  <c r="W32" i="37"/>
  <c r="W33" i="37"/>
  <c r="W34" i="37"/>
  <c r="W35" i="37"/>
  <c r="W24" i="37"/>
  <c r="W25" i="37"/>
  <c r="W26" i="37"/>
  <c r="W28" i="37"/>
  <c r="W36" i="37"/>
  <c r="W37" i="37"/>
  <c r="W38" i="37"/>
  <c r="W39" i="37"/>
  <c r="V23" i="37"/>
  <c r="V39" i="37"/>
  <c r="X4" i="37"/>
  <c r="X6" i="37"/>
  <c r="V8" i="37"/>
  <c r="V30" i="37" s="1"/>
  <c r="X11" i="37"/>
  <c r="X13" i="37"/>
  <c r="X15" i="37"/>
  <c r="X18" i="37"/>
  <c r="X20" i="37"/>
  <c r="W23" i="37"/>
  <c r="AC35" i="37"/>
  <c r="AC39" i="37" s="1"/>
  <c r="X5" i="37"/>
  <c r="X7" i="37"/>
  <c r="X9" i="37"/>
  <c r="X12" i="37"/>
  <c r="X14" i="37"/>
  <c r="X16" i="37"/>
  <c r="X17" i="37"/>
  <c r="X19" i="37"/>
  <c r="V29" i="36"/>
  <c r="V32" i="36"/>
  <c r="V33" i="36"/>
  <c r="V34" i="36"/>
  <c r="V35" i="36"/>
  <c r="V39" i="36"/>
  <c r="V37" i="36"/>
  <c r="V30" i="36"/>
  <c r="V23" i="36"/>
  <c r="V24" i="36"/>
  <c r="V25" i="36"/>
  <c r="V26" i="36"/>
  <c r="V28" i="36"/>
  <c r="V36" i="36"/>
  <c r="V38" i="36"/>
  <c r="X5" i="36"/>
  <c r="X7" i="36"/>
  <c r="W8" i="36"/>
  <c r="W29" i="36" s="1"/>
  <c r="X9" i="36"/>
  <c r="X10" i="36"/>
  <c r="X14" i="36"/>
  <c r="X16" i="36"/>
  <c r="X17" i="36"/>
  <c r="X19" i="36"/>
  <c r="V31" i="36"/>
  <c r="X4" i="36"/>
  <c r="X6" i="36"/>
  <c r="X13" i="36"/>
  <c r="X15" i="36"/>
  <c r="AC35" i="36"/>
  <c r="AC39" i="36" s="1"/>
  <c r="X10" i="35"/>
  <c r="W29" i="35"/>
  <c r="W30" i="35"/>
  <c r="W31" i="35"/>
  <c r="W32" i="35"/>
  <c r="W33" i="35"/>
  <c r="W34" i="35"/>
  <c r="W35" i="35"/>
  <c r="W24" i="35"/>
  <c r="W25" i="35"/>
  <c r="W26" i="35"/>
  <c r="W28" i="35"/>
  <c r="W36" i="35"/>
  <c r="W37" i="35"/>
  <c r="W38" i="35"/>
  <c r="W39" i="35"/>
  <c r="X4" i="35"/>
  <c r="X6" i="35"/>
  <c r="V8" i="35"/>
  <c r="V31" i="35" s="1"/>
  <c r="X11" i="35"/>
  <c r="X13" i="35"/>
  <c r="X15" i="35"/>
  <c r="X18" i="35"/>
  <c r="X20" i="35"/>
  <c r="W23" i="35"/>
  <c r="AC35" i="35"/>
  <c r="AC39" i="35" s="1"/>
  <c r="X5" i="35"/>
  <c r="X7" i="35"/>
  <c r="X9" i="35"/>
  <c r="X12" i="35"/>
  <c r="X14" i="35"/>
  <c r="X16" i="35"/>
  <c r="X17" i="35"/>
  <c r="X19" i="35"/>
  <c r="X8" i="34"/>
  <c r="X24" i="34" s="1"/>
  <c r="X37" i="34"/>
  <c r="W24" i="32"/>
  <c r="W25" i="32"/>
  <c r="W26" i="32"/>
  <c r="W28" i="32"/>
  <c r="W29" i="32"/>
  <c r="W30" i="32"/>
  <c r="W31" i="32"/>
  <c r="W32" i="32"/>
  <c r="W33" i="32"/>
  <c r="W34" i="32"/>
  <c r="W35" i="32"/>
  <c r="W36" i="32"/>
  <c r="W37" i="32"/>
  <c r="W38" i="32"/>
  <c r="W39" i="32"/>
  <c r="X4" i="32"/>
  <c r="X6" i="32"/>
  <c r="V8" i="32"/>
  <c r="V31" i="32" s="1"/>
  <c r="X10" i="32"/>
  <c r="X12" i="32"/>
  <c r="X14" i="32"/>
  <c r="X16" i="32"/>
  <c r="X18" i="32"/>
  <c r="X20" i="32"/>
  <c r="W23" i="32"/>
  <c r="V24" i="32"/>
  <c r="AC35" i="32"/>
  <c r="AC39" i="32" s="1"/>
  <c r="X17" i="32"/>
  <c r="X19" i="32"/>
  <c r="AB39" i="30"/>
  <c r="AC35" i="30"/>
  <c r="AC39" i="30" s="1"/>
  <c r="X18" i="30"/>
  <c r="X14" i="30"/>
  <c r="X39" i="30"/>
  <c r="X8" i="30"/>
  <c r="X37" i="30" s="1"/>
  <c r="X28" i="30"/>
  <c r="X26" i="30"/>
  <c r="W28" i="41" l="1"/>
  <c r="W32" i="41"/>
  <c r="X31" i="30"/>
  <c r="W8" i="39"/>
  <c r="W26" i="41"/>
  <c r="W31" i="41"/>
  <c r="V27" i="34"/>
  <c r="V29" i="39"/>
  <c r="W27" i="40"/>
  <c r="W25" i="41"/>
  <c r="W30" i="41"/>
  <c r="W27" i="30"/>
  <c r="W27" i="34"/>
  <c r="X25" i="30"/>
  <c r="W27" i="35"/>
  <c r="V29" i="37"/>
  <c r="W23" i="41"/>
  <c r="W24" i="41"/>
  <c r="W29" i="41"/>
  <c r="V27" i="30"/>
  <c r="V32" i="32"/>
  <c r="W27" i="37"/>
  <c r="W39" i="41"/>
  <c r="W38" i="41"/>
  <c r="W35" i="41"/>
  <c r="V32" i="43"/>
  <c r="W27" i="32"/>
  <c r="V28" i="37"/>
  <c r="W37" i="41"/>
  <c r="W27" i="42"/>
  <c r="V32" i="42"/>
  <c r="V39" i="43"/>
  <c r="W27" i="43"/>
  <c r="V37" i="43"/>
  <c r="V25" i="43"/>
  <c r="V34" i="43"/>
  <c r="V30" i="43"/>
  <c r="X8" i="43"/>
  <c r="X29" i="43" s="1"/>
  <c r="X26" i="43"/>
  <c r="V38" i="43"/>
  <c r="V36" i="43"/>
  <c r="V26" i="43"/>
  <c r="V24" i="43"/>
  <c r="V35" i="43"/>
  <c r="V33" i="43"/>
  <c r="X33" i="43"/>
  <c r="X34" i="43"/>
  <c r="V37" i="42"/>
  <c r="V25" i="42"/>
  <c r="V34" i="42"/>
  <c r="V30" i="42"/>
  <c r="X8" i="42"/>
  <c r="X29" i="42" s="1"/>
  <c r="X35" i="42"/>
  <c r="X32" i="42"/>
  <c r="V38" i="42"/>
  <c r="V36" i="42"/>
  <c r="V26" i="42"/>
  <c r="V24" i="42"/>
  <c r="V27" i="42" s="1"/>
  <c r="V35" i="42"/>
  <c r="V33" i="42"/>
  <c r="X24" i="42"/>
  <c r="V37" i="41"/>
  <c r="V29" i="41"/>
  <c r="V39" i="41"/>
  <c r="X8" i="41"/>
  <c r="X29" i="41" s="1"/>
  <c r="V38" i="41"/>
  <c r="V36" i="41"/>
  <c r="V26" i="41"/>
  <c r="V24" i="41"/>
  <c r="V35" i="41"/>
  <c r="V33" i="41"/>
  <c r="V31" i="41"/>
  <c r="X30" i="41"/>
  <c r="V28" i="41"/>
  <c r="V25" i="41"/>
  <c r="V23" i="41"/>
  <c r="V34" i="41"/>
  <c r="V32" i="41"/>
  <c r="V29" i="40"/>
  <c r="V37" i="40"/>
  <c r="V26" i="40"/>
  <c r="V35" i="40"/>
  <c r="V31" i="40"/>
  <c r="V39" i="40"/>
  <c r="V24" i="40"/>
  <c r="V33" i="40"/>
  <c r="X8" i="40"/>
  <c r="X29" i="40" s="1"/>
  <c r="V38" i="40"/>
  <c r="V36" i="40"/>
  <c r="V28" i="40"/>
  <c r="V25" i="40"/>
  <c r="V23" i="40"/>
  <c r="V34" i="40"/>
  <c r="V32" i="40"/>
  <c r="V28" i="39"/>
  <c r="V32" i="39"/>
  <c r="V39" i="39"/>
  <c r="V23" i="39"/>
  <c r="W31" i="39"/>
  <c r="W25" i="39"/>
  <c r="W28" i="39"/>
  <c r="W36" i="39"/>
  <c r="W38" i="39"/>
  <c r="W24" i="39"/>
  <c r="W26" i="39"/>
  <c r="W37" i="39"/>
  <c r="W39" i="39"/>
  <c r="W23" i="39"/>
  <c r="W27" i="39" s="1"/>
  <c r="V37" i="39"/>
  <c r="V25" i="39"/>
  <c r="V34" i="39"/>
  <c r="V30" i="39"/>
  <c r="W30" i="39"/>
  <c r="W33" i="39"/>
  <c r="W34" i="39"/>
  <c r="W29" i="39"/>
  <c r="W32" i="39"/>
  <c r="W35" i="39"/>
  <c r="X8" i="39"/>
  <c r="X29" i="39" s="1"/>
  <c r="X35" i="39"/>
  <c r="X26" i="39"/>
  <c r="X32" i="39"/>
  <c r="V38" i="39"/>
  <c r="V36" i="39"/>
  <c r="V26" i="39"/>
  <c r="V24" i="39"/>
  <c r="V35" i="39"/>
  <c r="V33" i="39"/>
  <c r="X33" i="39"/>
  <c r="X24" i="39"/>
  <c r="X25" i="39"/>
  <c r="X8" i="38"/>
  <c r="X29" i="38" s="1"/>
  <c r="X35" i="38"/>
  <c r="X32" i="38"/>
  <c r="V38" i="38"/>
  <c r="V36" i="38"/>
  <c r="V26" i="38"/>
  <c r="V24" i="38"/>
  <c r="V35" i="38"/>
  <c r="V33" i="38"/>
  <c r="V31" i="38"/>
  <c r="X36" i="38"/>
  <c r="X28" i="38"/>
  <c r="X39" i="38"/>
  <c r="V39" i="38"/>
  <c r="V37" i="38"/>
  <c r="V28" i="38"/>
  <c r="V25" i="38"/>
  <c r="V23" i="38"/>
  <c r="V34" i="38"/>
  <c r="V32" i="38"/>
  <c r="V30" i="38"/>
  <c r="W27" i="38"/>
  <c r="V37" i="37"/>
  <c r="V25" i="37"/>
  <c r="V34" i="37"/>
  <c r="X8" i="37"/>
  <c r="X29" i="37" s="1"/>
  <c r="V38" i="37"/>
  <c r="V36" i="37"/>
  <c r="V26" i="37"/>
  <c r="V27" i="37" s="1"/>
  <c r="V24" i="37"/>
  <c r="V35" i="37"/>
  <c r="V33" i="37"/>
  <c r="V31" i="37"/>
  <c r="X30" i="37"/>
  <c r="V32" i="37"/>
  <c r="W33" i="36"/>
  <c r="W39" i="36"/>
  <c r="W28" i="36"/>
  <c r="W35" i="36"/>
  <c r="W31" i="36"/>
  <c r="W37" i="36"/>
  <c r="W25" i="36"/>
  <c r="V27" i="36"/>
  <c r="W23" i="36"/>
  <c r="X8" i="36"/>
  <c r="X32" i="36" s="1"/>
  <c r="X35" i="36"/>
  <c r="W34" i="36"/>
  <c r="W32" i="36"/>
  <c r="W30" i="36"/>
  <c r="W38" i="36"/>
  <c r="W36" i="36"/>
  <c r="W26" i="36"/>
  <c r="W24" i="36"/>
  <c r="V28" i="35"/>
  <c r="V29" i="35"/>
  <c r="V39" i="35"/>
  <c r="V37" i="35"/>
  <c r="V25" i="35"/>
  <c r="V34" i="35"/>
  <c r="V30" i="35"/>
  <c r="V23" i="35"/>
  <c r="V32" i="35"/>
  <c r="X8" i="35"/>
  <c r="X29" i="35" s="1"/>
  <c r="V38" i="35"/>
  <c r="V36" i="35"/>
  <c r="V26" i="35"/>
  <c r="V24" i="35"/>
  <c r="V35" i="35"/>
  <c r="V33" i="35"/>
  <c r="X34" i="35"/>
  <c r="X31" i="34"/>
  <c r="X25" i="34"/>
  <c r="X23" i="34"/>
  <c r="X26" i="34"/>
  <c r="X28" i="34"/>
  <c r="X30" i="34"/>
  <c r="X33" i="34"/>
  <c r="X35" i="34"/>
  <c r="X36" i="34"/>
  <c r="X38" i="34"/>
  <c r="X39" i="34"/>
  <c r="X29" i="34"/>
  <c r="X32" i="34"/>
  <c r="X34" i="34"/>
  <c r="V28" i="32"/>
  <c r="V34" i="32"/>
  <c r="V30" i="32"/>
  <c r="V26" i="32"/>
  <c r="V39" i="32"/>
  <c r="V37" i="32"/>
  <c r="V35" i="32"/>
  <c r="V33" i="32"/>
  <c r="V29" i="32"/>
  <c r="V23" i="32"/>
  <c r="X8" i="32"/>
  <c r="X36" i="32" s="1"/>
  <c r="X39" i="32"/>
  <c r="V38" i="32"/>
  <c r="V36" i="32"/>
  <c r="V25" i="32"/>
  <c r="X23" i="30"/>
  <c r="X29" i="30"/>
  <c r="X36" i="30"/>
  <c r="X38" i="30"/>
  <c r="X24" i="30"/>
  <c r="X30" i="30"/>
  <c r="X32" i="30"/>
  <c r="X34" i="30"/>
  <c r="X33" i="30"/>
  <c r="X35" i="30"/>
  <c r="X26" i="38" l="1"/>
  <c r="X32" i="40"/>
  <c r="V27" i="39"/>
  <c r="X26" i="40"/>
  <c r="X25" i="42"/>
  <c r="X35" i="40"/>
  <c r="X34" i="42"/>
  <c r="W27" i="41"/>
  <c r="X31" i="32"/>
  <c r="X28" i="37"/>
  <c r="X26" i="37"/>
  <c r="X30" i="38"/>
  <c r="X34" i="39"/>
  <c r="X33" i="42"/>
  <c r="X26" i="42"/>
  <c r="X25" i="43"/>
  <c r="X24" i="43"/>
  <c r="V27" i="43"/>
  <c r="X32" i="43"/>
  <c r="X35" i="43"/>
  <c r="X30" i="43"/>
  <c r="X39" i="43"/>
  <c r="X28" i="43"/>
  <c r="X36" i="43"/>
  <c r="X37" i="43"/>
  <c r="X31" i="43"/>
  <c r="X38" i="43"/>
  <c r="X23" i="43"/>
  <c r="X30" i="42"/>
  <c r="X39" i="42"/>
  <c r="X28" i="42"/>
  <c r="X36" i="42"/>
  <c r="X37" i="42"/>
  <c r="X31" i="42"/>
  <c r="X38" i="42"/>
  <c r="X23" i="42"/>
  <c r="X28" i="41"/>
  <c r="X26" i="41"/>
  <c r="V27" i="41"/>
  <c r="X39" i="41"/>
  <c r="X36" i="41"/>
  <c r="X32" i="41"/>
  <c r="X35" i="41"/>
  <c r="X25" i="41"/>
  <c r="X34" i="41"/>
  <c r="X24" i="41"/>
  <c r="X33" i="41"/>
  <c r="X37" i="41"/>
  <c r="X31" i="41"/>
  <c r="X38" i="41"/>
  <c r="X23" i="41"/>
  <c r="V27" i="40"/>
  <c r="X37" i="40"/>
  <c r="X31" i="40"/>
  <c r="X38" i="40"/>
  <c r="X23" i="40"/>
  <c r="X30" i="40"/>
  <c r="X39" i="40"/>
  <c r="X28" i="40"/>
  <c r="X36" i="40"/>
  <c r="X25" i="40"/>
  <c r="X34" i="40"/>
  <c r="X24" i="40"/>
  <c r="X33" i="40"/>
  <c r="X30" i="39"/>
  <c r="X39" i="39"/>
  <c r="X28" i="39"/>
  <c r="X36" i="39"/>
  <c r="X37" i="39"/>
  <c r="X31" i="39"/>
  <c r="X38" i="39"/>
  <c r="X23" i="39"/>
  <c r="X27" i="39" s="1"/>
  <c r="X25" i="38"/>
  <c r="X34" i="38"/>
  <c r="X24" i="38"/>
  <c r="X33" i="38"/>
  <c r="X37" i="38"/>
  <c r="X31" i="38"/>
  <c r="X38" i="38"/>
  <c r="X23" i="38"/>
  <c r="X27" i="38" s="1"/>
  <c r="V27" i="38"/>
  <c r="X39" i="37"/>
  <c r="X36" i="37"/>
  <c r="X32" i="37"/>
  <c r="X35" i="37"/>
  <c r="X25" i="37"/>
  <c r="X34" i="37"/>
  <c r="X24" i="37"/>
  <c r="X33" i="37"/>
  <c r="X37" i="37"/>
  <c r="X31" i="37"/>
  <c r="X38" i="37"/>
  <c r="X23" i="37"/>
  <c r="X24" i="36"/>
  <c r="X30" i="36"/>
  <c r="X31" i="36"/>
  <c r="X37" i="36"/>
  <c r="X39" i="36"/>
  <c r="X28" i="36"/>
  <c r="X36" i="36"/>
  <c r="X34" i="36"/>
  <c r="X29" i="36"/>
  <c r="X38" i="36"/>
  <c r="X23" i="36"/>
  <c r="W27" i="36"/>
  <c r="X26" i="36"/>
  <c r="X33" i="36"/>
  <c r="X25" i="36"/>
  <c r="X33" i="35"/>
  <c r="X26" i="35"/>
  <c r="X25" i="35"/>
  <c r="X24" i="35"/>
  <c r="V27" i="35"/>
  <c r="X32" i="35"/>
  <c r="X35" i="35"/>
  <c r="X30" i="35"/>
  <c r="X39" i="35"/>
  <c r="X28" i="35"/>
  <c r="X36" i="35"/>
  <c r="X37" i="35"/>
  <c r="X31" i="35"/>
  <c r="X38" i="35"/>
  <c r="X23" i="35"/>
  <c r="X27" i="34"/>
  <c r="V27" i="32"/>
  <c r="X35" i="32"/>
  <c r="X38" i="32"/>
  <c r="X23" i="32"/>
  <c r="X29" i="32"/>
  <c r="X37" i="32"/>
  <c r="X24" i="32"/>
  <c r="X28" i="32"/>
  <c r="X32" i="32"/>
  <c r="X34" i="32"/>
  <c r="X26" i="32"/>
  <c r="X30" i="32"/>
  <c r="X25" i="32"/>
  <c r="X33" i="32"/>
  <c r="X27" i="30"/>
  <c r="X27" i="42" l="1"/>
  <c r="X27" i="37"/>
  <c r="X27" i="35"/>
  <c r="X27" i="43"/>
  <c r="X27" i="41"/>
  <c r="X27" i="40"/>
  <c r="X27" i="36"/>
  <c r="X27" i="32"/>
</calcChain>
</file>

<file path=xl/sharedStrings.xml><?xml version="1.0" encoding="utf-8"?>
<sst xmlns="http://schemas.openxmlformats.org/spreadsheetml/2006/main" count="1320" uniqueCount="44">
  <si>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</si>
  <si>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</si>
  <si>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</si>
  <si>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</si>
  <si>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</si>
  <si>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</si>
  <si>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</si>
  <si>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</si>
  <si>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</si>
  <si>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</si>
  <si>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</si>
  <si>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</si>
  <si>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</si>
  <si>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</si>
  <si>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</si>
  <si>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</si>
  <si>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</si>
  <si>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</si>
  <si>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</si>
  <si>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</si>
  <si>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</si>
  <si>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</si>
  <si>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</si>
  <si>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</si>
  <si>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</si>
  <si>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</si>
  <si>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</si>
  <si>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</si>
  <si>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</si>
  <si>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</si>
  <si>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</si>
  <si>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</si>
  <si>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平成22年4月30日現在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</si>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</sst>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68</v>
      </c>
      <c r="D4" s="10">
        <v>137</v>
      </c>
      <c r="E4" s="3"/>
      <c r="F4" s="7">
        <v>30</v>
      </c>
      <c r="G4" s="10">
        <v>95</v>
      </c>
      <c r="H4" s="10">
        <v>76</v>
      </c>
      <c r="I4" s="10">
        <v>171</v>
      </c>
      <c r="J4" s="3"/>
      <c r="K4" s="7">
        <v>60</v>
      </c>
      <c r="L4" s="10">
        <v>273</v>
      </c>
      <c r="M4" s="10">
        <v>260</v>
      </c>
      <c r="N4" s="10">
        <v>533</v>
      </c>
      <c r="O4" s="3"/>
      <c r="P4" s="7">
        <v>90</v>
      </c>
      <c r="Q4" s="10">
        <v>43</v>
      </c>
      <c r="R4" s="10">
        <v>106</v>
      </c>
      <c r="S4" s="10">
        <v>149</v>
      </c>
      <c r="U4" s="4" t="s">
        <v>4</v>
      </c>
      <c r="V4" s="15">
        <f>SUM(B9,B15,B21)</f>
        <v>1184</v>
      </c>
      <c r="W4" s="15">
        <f>SUM(C9,C15,C21)</f>
        <v>1160</v>
      </c>
      <c r="X4" s="15">
        <f>SUM(V4:W4)</f>
        <v>2344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68</v>
      </c>
      <c r="D5" s="10">
        <v>139</v>
      </c>
      <c r="E5" s="3"/>
      <c r="F5" s="7">
        <v>31</v>
      </c>
      <c r="G5" s="10">
        <v>100</v>
      </c>
      <c r="H5" s="10">
        <v>110</v>
      </c>
      <c r="I5" s="10">
        <v>210</v>
      </c>
      <c r="J5" s="3"/>
      <c r="K5" s="7">
        <v>61</v>
      </c>
      <c r="L5" s="10">
        <v>274</v>
      </c>
      <c r="M5" s="10">
        <v>246</v>
      </c>
      <c r="N5" s="10">
        <v>520</v>
      </c>
      <c r="O5" s="3"/>
      <c r="P5" s="7">
        <v>91</v>
      </c>
      <c r="Q5" s="10">
        <v>34</v>
      </c>
      <c r="R5" s="10">
        <v>79</v>
      </c>
      <c r="S5" s="10">
        <v>113</v>
      </c>
      <c r="U5" s="4" t="s">
        <v>5</v>
      </c>
      <c r="V5" s="15">
        <f>SUM(B27,B33,B39,G9,G15,G21,G27,G33,G39,L9)</f>
        <v>6702</v>
      </c>
      <c r="W5" s="15">
        <f>SUM(C27,C33,C39,H9,H15,H21,H27,H33,H39,M9)</f>
        <v>6373</v>
      </c>
      <c r="X5" s="15">
        <f>SUM(V5:W5)</f>
        <v>13075</v>
      </c>
      <c r="Y5" s="2"/>
      <c r="Z5" s="4" t="s">
        <v>25</v>
      </c>
      <c r="AA5" s="10">
        <v>696</v>
      </c>
      <c r="AB5" s="10">
        <v>661</v>
      </c>
      <c r="AC5" s="10">
        <v>1357</v>
      </c>
    </row>
    <row r="6" spans="1:29" ht="15" customHeight="1" x14ac:dyDescent="0.15">
      <c r="A6" s="7">
        <v>2</v>
      </c>
      <c r="B6" s="10">
        <v>75</v>
      </c>
      <c r="C6" s="10">
        <v>86</v>
      </c>
      <c r="D6" s="10">
        <v>161</v>
      </c>
      <c r="E6" s="3"/>
      <c r="F6" s="7">
        <v>32</v>
      </c>
      <c r="G6" s="10">
        <v>123</v>
      </c>
      <c r="H6" s="10">
        <v>100</v>
      </c>
      <c r="I6" s="10">
        <v>223</v>
      </c>
      <c r="J6" s="3"/>
      <c r="K6" s="7">
        <v>62</v>
      </c>
      <c r="L6" s="10">
        <v>274</v>
      </c>
      <c r="M6" s="10">
        <v>250</v>
      </c>
      <c r="N6" s="10">
        <v>524</v>
      </c>
      <c r="O6" s="3"/>
      <c r="P6" s="7">
        <v>92</v>
      </c>
      <c r="Q6" s="10">
        <v>20</v>
      </c>
      <c r="R6" s="10">
        <v>75</v>
      </c>
      <c r="S6" s="10">
        <v>95</v>
      </c>
      <c r="U6" s="8" t="s">
        <v>6</v>
      </c>
      <c r="V6" s="15">
        <f>SUM(L15,L21)</f>
        <v>1693</v>
      </c>
      <c r="W6" s="15">
        <f>SUM(M15,M21)</f>
        <v>2221</v>
      </c>
      <c r="X6" s="15">
        <f>SUM(V6:W6)</f>
        <v>3914</v>
      </c>
      <c r="Z6" s="26" t="s">
        <v>26</v>
      </c>
      <c r="AA6" s="10">
        <v>3873</v>
      </c>
      <c r="AB6" s="10">
        <v>3744</v>
      </c>
      <c r="AC6" s="10">
        <v>7617</v>
      </c>
    </row>
    <row r="7" spans="1:29" ht="15" customHeight="1" x14ac:dyDescent="0.15">
      <c r="A7" s="7">
        <v>3</v>
      </c>
      <c r="B7" s="10">
        <v>80</v>
      </c>
      <c r="C7" s="10">
        <v>71</v>
      </c>
      <c r="D7" s="10">
        <v>151</v>
      </c>
      <c r="E7" s="3"/>
      <c r="F7" s="7">
        <v>33</v>
      </c>
      <c r="G7" s="10">
        <v>123</v>
      </c>
      <c r="H7" s="10">
        <v>86</v>
      </c>
      <c r="I7" s="10">
        <v>209</v>
      </c>
      <c r="J7" s="3"/>
      <c r="K7" s="7">
        <v>63</v>
      </c>
      <c r="L7" s="10">
        <v>202</v>
      </c>
      <c r="M7" s="10">
        <v>180</v>
      </c>
      <c r="N7" s="10">
        <v>382</v>
      </c>
      <c r="O7" s="3"/>
      <c r="P7" s="7">
        <v>93</v>
      </c>
      <c r="Q7" s="10">
        <v>18</v>
      </c>
      <c r="R7" s="10">
        <v>60</v>
      </c>
      <c r="S7" s="10">
        <v>78</v>
      </c>
      <c r="U7" s="4" t="s">
        <v>7</v>
      </c>
      <c r="V7" s="15">
        <f>SUM(L27,L33,L39,Q9,Q15,Q21,Q27,Q33,Q39)</f>
        <v>2296</v>
      </c>
      <c r="W7" s="15">
        <f>SUM(M27,M33,M39,R9,R15,R21,R27,R33,R39)</f>
        <v>3900</v>
      </c>
      <c r="X7" s="15">
        <f>SUM(V7:W7)</f>
        <v>6196</v>
      </c>
      <c r="Z7" s="4" t="s">
        <v>31</v>
      </c>
      <c r="AA7" s="10">
        <v>1066</v>
      </c>
      <c r="AB7" s="10">
        <v>1426</v>
      </c>
      <c r="AC7" s="10">
        <v>2492</v>
      </c>
    </row>
    <row r="8" spans="1:29" ht="15" customHeight="1" x14ac:dyDescent="0.15">
      <c r="A8" s="7">
        <v>4</v>
      </c>
      <c r="B8" s="10">
        <v>77</v>
      </c>
      <c r="C8" s="10">
        <v>76</v>
      </c>
      <c r="D8" s="10">
        <v>153</v>
      </c>
      <c r="E8" s="3"/>
      <c r="F8" s="7">
        <v>34</v>
      </c>
      <c r="G8" s="10">
        <v>102</v>
      </c>
      <c r="H8" s="10">
        <v>94</v>
      </c>
      <c r="I8" s="10">
        <v>196</v>
      </c>
      <c r="J8" s="3"/>
      <c r="K8" s="7">
        <v>64</v>
      </c>
      <c r="L8" s="10">
        <v>86</v>
      </c>
      <c r="M8" s="10">
        <v>125</v>
      </c>
      <c r="N8" s="10">
        <v>211</v>
      </c>
      <c r="O8" s="3"/>
      <c r="P8" s="7">
        <v>94</v>
      </c>
      <c r="Q8" s="10">
        <v>13</v>
      </c>
      <c r="R8" s="10">
        <v>50</v>
      </c>
      <c r="S8" s="10">
        <v>63</v>
      </c>
      <c r="U8" s="17" t="s">
        <v>3</v>
      </c>
      <c r="V8" s="12">
        <f>SUM(V4:V7)</f>
        <v>11875</v>
      </c>
      <c r="W8" s="12">
        <f>SUM(W4:W7)</f>
        <v>13654</v>
      </c>
      <c r="X8" s="12">
        <f>SUM(X4:X7)</f>
        <v>25529</v>
      </c>
      <c r="Z8" s="4" t="s">
        <v>7</v>
      </c>
      <c r="AA8" s="10">
        <v>1369</v>
      </c>
      <c r="AB8" s="10">
        <v>2359</v>
      </c>
      <c r="AC8" s="10">
        <v>3728</v>
      </c>
    </row>
    <row r="9" spans="1:29" ht="15" customHeight="1" x14ac:dyDescent="0.15">
      <c r="A9" s="7"/>
      <c r="B9" s="11">
        <v>372</v>
      </c>
      <c r="C9" s="11">
        <v>369</v>
      </c>
      <c r="D9" s="11">
        <v>741</v>
      </c>
      <c r="E9" s="3"/>
      <c r="F9" s="7"/>
      <c r="G9" s="11">
        <v>543</v>
      </c>
      <c r="H9" s="11">
        <v>466</v>
      </c>
      <c r="I9" s="11">
        <v>1009</v>
      </c>
      <c r="J9" s="3"/>
      <c r="K9" s="7"/>
      <c r="L9" s="12">
        <v>1109</v>
      </c>
      <c r="M9" s="12">
        <v>1061</v>
      </c>
      <c r="N9" s="12">
        <v>2170</v>
      </c>
      <c r="O9" s="3"/>
      <c r="P9" s="7"/>
      <c r="Q9" s="11">
        <v>128</v>
      </c>
      <c r="R9" s="11">
        <v>370</v>
      </c>
      <c r="S9" s="11">
        <v>498</v>
      </c>
      <c r="U9" s="4" t="s">
        <v>8</v>
      </c>
      <c r="V9" s="15">
        <f>SUM(G21,G27,G33,G39,L9)</f>
        <v>4092</v>
      </c>
      <c r="W9" s="15">
        <f>SUM(H21,H27,H33,H39,M9)</f>
        <v>3997</v>
      </c>
      <c r="X9" s="18">
        <f t="shared" ref="X9:X20" si="0">SUM(V9:W9)</f>
        <v>8089</v>
      </c>
      <c r="Z9" s="9" t="s">
        <v>24</v>
      </c>
      <c r="AA9" s="11">
        <v>7004</v>
      </c>
      <c r="AB9" s="11">
        <v>8190</v>
      </c>
      <c r="AC9" s="11">
        <v>15194</v>
      </c>
    </row>
    <row r="10" spans="1:29" ht="15" customHeight="1" x14ac:dyDescent="0.15">
      <c r="A10" s="7">
        <v>5</v>
      </c>
      <c r="B10" s="10">
        <v>68</v>
      </c>
      <c r="C10" s="10">
        <v>56</v>
      </c>
      <c r="D10" s="10">
        <v>124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135</v>
      </c>
      <c r="M10" s="10">
        <v>167</v>
      </c>
      <c r="N10" s="10">
        <v>302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8081</v>
      </c>
      <c r="W10" s="15">
        <f>SUM(H21,H27,H33,H39,M9,M15,M21,M27,M33,M39,R9,R15,R21,R27,R33,R39)</f>
        <v>10118</v>
      </c>
      <c r="X10" s="18">
        <f t="shared" si="0"/>
        <v>18199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70</v>
      </c>
      <c r="D11" s="10">
        <v>151</v>
      </c>
      <c r="E11" s="3"/>
      <c r="F11" s="7">
        <v>36</v>
      </c>
      <c r="G11" s="10">
        <v>112</v>
      </c>
      <c r="H11" s="10">
        <v>106</v>
      </c>
      <c r="I11" s="10">
        <v>218</v>
      </c>
      <c r="J11" s="3"/>
      <c r="K11" s="7">
        <v>66</v>
      </c>
      <c r="L11" s="10">
        <v>159</v>
      </c>
      <c r="M11" s="10">
        <v>205</v>
      </c>
      <c r="N11" s="10">
        <v>364</v>
      </c>
      <c r="O11" s="3"/>
      <c r="P11" s="7">
        <v>96</v>
      </c>
      <c r="Q11" s="10">
        <v>14</v>
      </c>
      <c r="R11" s="10">
        <v>36</v>
      </c>
      <c r="S11" s="10">
        <v>50</v>
      </c>
      <c r="U11" s="4" t="s">
        <v>10</v>
      </c>
      <c r="V11" s="15">
        <f>SUM(,G33,G39,L9,L15,L21,L27,L33,L39,Q9,Q15,Q21,Q27,Q33,Q39)</f>
        <v>7023</v>
      </c>
      <c r="W11" s="15">
        <f>SUM(,H33,H39,M9,M15,M21,M27,M33,M39,R9,R15,R21,R27,R33,R39)</f>
        <v>8983</v>
      </c>
      <c r="X11" s="18">
        <f t="shared" si="0"/>
        <v>16006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80</v>
      </c>
      <c r="D12" s="10">
        <v>153</v>
      </c>
      <c r="E12" s="3"/>
      <c r="F12" s="7">
        <v>37</v>
      </c>
      <c r="G12" s="10">
        <v>91</v>
      </c>
      <c r="H12" s="10">
        <v>93</v>
      </c>
      <c r="I12" s="10">
        <v>184</v>
      </c>
      <c r="J12" s="3"/>
      <c r="K12" s="7">
        <v>67</v>
      </c>
      <c r="L12" s="10">
        <v>169</v>
      </c>
      <c r="M12" s="10">
        <v>192</v>
      </c>
      <c r="N12" s="10">
        <v>361</v>
      </c>
      <c r="O12" s="3"/>
      <c r="P12" s="7">
        <v>97</v>
      </c>
      <c r="Q12" s="10">
        <v>6</v>
      </c>
      <c r="R12" s="10">
        <v>27</v>
      </c>
      <c r="S12" s="10">
        <v>33</v>
      </c>
      <c r="U12" s="4" t="s">
        <v>11</v>
      </c>
      <c r="V12" s="15">
        <f>SUM(L9,L15,L21,L27,L33,L39,Q9,Q15,Q21,Q27,Q33,Q39)</f>
        <v>5098</v>
      </c>
      <c r="W12" s="15">
        <f>SUM(M9,M15,M21,M27,M33,M39,R9,R15,R21,R27,R33,R39)</f>
        <v>7182</v>
      </c>
      <c r="X12" s="18">
        <f t="shared" si="0"/>
        <v>12280</v>
      </c>
      <c r="Z12" s="4" t="s">
        <v>25</v>
      </c>
      <c r="AA12" s="10">
        <v>140</v>
      </c>
      <c r="AB12" s="10">
        <v>171</v>
      </c>
      <c r="AC12" s="10">
        <v>311</v>
      </c>
    </row>
    <row r="13" spans="1:29" ht="15" customHeight="1" x14ac:dyDescent="0.15">
      <c r="A13" s="7">
        <v>8</v>
      </c>
      <c r="B13" s="10">
        <v>69</v>
      </c>
      <c r="C13" s="10">
        <v>78</v>
      </c>
      <c r="D13" s="10">
        <v>147</v>
      </c>
      <c r="E13" s="3"/>
      <c r="F13" s="7">
        <v>38</v>
      </c>
      <c r="G13" s="10">
        <v>105</v>
      </c>
      <c r="H13" s="10">
        <v>96</v>
      </c>
      <c r="I13" s="10">
        <v>201</v>
      </c>
      <c r="J13" s="3"/>
      <c r="K13" s="7">
        <v>68</v>
      </c>
      <c r="L13" s="10">
        <v>168</v>
      </c>
      <c r="M13" s="10">
        <v>243</v>
      </c>
      <c r="N13" s="10">
        <v>411</v>
      </c>
      <c r="O13" s="3"/>
      <c r="P13" s="7">
        <v>98</v>
      </c>
      <c r="Q13" s="10">
        <v>0</v>
      </c>
      <c r="R13" s="10">
        <v>19</v>
      </c>
      <c r="S13" s="10">
        <v>19</v>
      </c>
      <c r="U13" s="9" t="s">
        <v>12</v>
      </c>
      <c r="V13" s="12">
        <f>SUM(L15,L21,L27,L33,L39,Q9,Q15,Q21,Q27,Q33,Q39)</f>
        <v>3989</v>
      </c>
      <c r="W13" s="12">
        <f>SUM(M15,M21,M27,M33,M39,R9,R15,R21,R27,R33,R39)</f>
        <v>6121</v>
      </c>
      <c r="X13" s="12">
        <f t="shared" si="0"/>
        <v>10110</v>
      </c>
      <c r="Z13" s="26" t="s">
        <v>26</v>
      </c>
      <c r="AA13" s="10">
        <v>870</v>
      </c>
      <c r="AB13" s="10">
        <v>846</v>
      </c>
      <c r="AC13" s="10">
        <v>1716</v>
      </c>
    </row>
    <row r="14" spans="1:29" ht="15" customHeight="1" x14ac:dyDescent="0.15">
      <c r="A14" s="7">
        <v>9</v>
      </c>
      <c r="B14" s="10">
        <v>79</v>
      </c>
      <c r="C14" s="10">
        <v>97</v>
      </c>
      <c r="D14" s="10">
        <v>176</v>
      </c>
      <c r="E14" s="3"/>
      <c r="F14" s="7">
        <v>39</v>
      </c>
      <c r="G14" s="10">
        <v>102</v>
      </c>
      <c r="H14" s="10">
        <v>88</v>
      </c>
      <c r="I14" s="10">
        <v>190</v>
      </c>
      <c r="J14" s="3"/>
      <c r="K14" s="7">
        <v>69</v>
      </c>
      <c r="L14" s="10">
        <v>164</v>
      </c>
      <c r="M14" s="10">
        <v>227</v>
      </c>
      <c r="N14" s="10">
        <v>391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5087</v>
      </c>
      <c r="X14" s="18">
        <f t="shared" si="0"/>
        <v>8281</v>
      </c>
      <c r="Z14" s="4" t="s">
        <v>31</v>
      </c>
      <c r="AA14" s="10">
        <v>212</v>
      </c>
      <c r="AB14" s="10">
        <v>267</v>
      </c>
      <c r="AC14" s="10">
        <v>479</v>
      </c>
    </row>
    <row r="15" spans="1:29" ht="15" customHeight="1" x14ac:dyDescent="0.15">
      <c r="A15" s="7"/>
      <c r="B15" s="11">
        <v>370</v>
      </c>
      <c r="C15" s="11">
        <v>381</v>
      </c>
      <c r="D15" s="11">
        <v>751</v>
      </c>
      <c r="E15" s="3"/>
      <c r="F15" s="7"/>
      <c r="G15" s="11">
        <v>520</v>
      </c>
      <c r="H15" s="11">
        <v>477</v>
      </c>
      <c r="I15" s="11">
        <v>997</v>
      </c>
      <c r="J15" s="3"/>
      <c r="K15" s="7"/>
      <c r="L15" s="11">
        <v>795</v>
      </c>
      <c r="M15" s="11">
        <v>1034</v>
      </c>
      <c r="N15" s="11">
        <v>1829</v>
      </c>
      <c r="O15" s="3"/>
      <c r="P15" s="7"/>
      <c r="Q15" s="11">
        <v>30</v>
      </c>
      <c r="R15" s="11">
        <v>144</v>
      </c>
      <c r="S15" s="11">
        <v>174</v>
      </c>
      <c r="U15" s="4" t="s">
        <v>14</v>
      </c>
      <c r="V15" s="15">
        <f>SUM(L27,L33,L39,Q9,Q15,Q21,Q27,Q33,Q39)</f>
        <v>2296</v>
      </c>
      <c r="W15" s="15">
        <f>SUM(M27,M33,M39,R9,R15,R21,R27,R33,R39)</f>
        <v>3900</v>
      </c>
      <c r="X15" s="18">
        <f t="shared" si="0"/>
        <v>6196</v>
      </c>
      <c r="Z15" s="4" t="s">
        <v>7</v>
      </c>
      <c r="AA15" s="10">
        <v>282</v>
      </c>
      <c r="AB15" s="10">
        <v>446</v>
      </c>
      <c r="AC15" s="10">
        <v>728</v>
      </c>
    </row>
    <row r="16" spans="1:29" ht="15" customHeight="1" x14ac:dyDescent="0.15">
      <c r="A16" s="7">
        <v>10</v>
      </c>
      <c r="B16" s="10">
        <v>93</v>
      </c>
      <c r="C16" s="10">
        <v>83</v>
      </c>
      <c r="D16" s="10">
        <v>176</v>
      </c>
      <c r="E16" s="3"/>
      <c r="F16" s="7">
        <v>40</v>
      </c>
      <c r="G16" s="10">
        <v>96</v>
      </c>
      <c r="H16" s="10">
        <v>95</v>
      </c>
      <c r="I16" s="10">
        <v>191</v>
      </c>
      <c r="J16" s="3"/>
      <c r="K16" s="7">
        <v>70</v>
      </c>
      <c r="L16" s="10">
        <v>162</v>
      </c>
      <c r="M16" s="10">
        <v>226</v>
      </c>
      <c r="N16" s="10">
        <v>388</v>
      </c>
      <c r="O16" s="3"/>
      <c r="P16" s="7">
        <v>100</v>
      </c>
      <c r="Q16" s="10">
        <v>5</v>
      </c>
      <c r="R16" s="10">
        <v>6</v>
      </c>
      <c r="S16" s="10">
        <v>11</v>
      </c>
      <c r="U16" s="4" t="s">
        <v>15</v>
      </c>
      <c r="V16" s="15">
        <f>SUM(L33,L39,Q9,Q15,Q21,Q27,Q33,Q39)</f>
        <v>1283</v>
      </c>
      <c r="W16" s="15">
        <f>SUM(M33,M39,R9,R15,R21,R27,R33,R39)</f>
        <v>2509</v>
      </c>
      <c r="X16" s="18">
        <f t="shared" si="0"/>
        <v>3792</v>
      </c>
      <c r="Z16" s="9" t="s">
        <v>24</v>
      </c>
      <c r="AA16" s="11">
        <v>1504</v>
      </c>
      <c r="AB16" s="11">
        <v>1730</v>
      </c>
      <c r="AC16" s="11">
        <v>3234</v>
      </c>
    </row>
    <row r="17" spans="1:29" ht="15" customHeight="1" x14ac:dyDescent="0.15">
      <c r="A17" s="7">
        <v>11</v>
      </c>
      <c r="B17" s="10">
        <v>75</v>
      </c>
      <c r="C17" s="10">
        <v>66</v>
      </c>
      <c r="D17" s="10">
        <v>141</v>
      </c>
      <c r="E17" s="3"/>
      <c r="F17" s="7">
        <v>41</v>
      </c>
      <c r="G17" s="10">
        <v>89</v>
      </c>
      <c r="H17" s="10">
        <v>103</v>
      </c>
      <c r="I17" s="10">
        <v>192</v>
      </c>
      <c r="J17" s="3"/>
      <c r="K17" s="7">
        <v>71</v>
      </c>
      <c r="L17" s="10">
        <v>142</v>
      </c>
      <c r="M17" s="10">
        <v>210</v>
      </c>
      <c r="N17" s="10">
        <v>352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524</v>
      </c>
      <c r="W17" s="15">
        <f>SUM(M39,R9,R15,R21,R27,R33,R39)</f>
        <v>1330</v>
      </c>
      <c r="X17" s="18">
        <f t="shared" si="0"/>
        <v>1854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92</v>
      </c>
      <c r="D18" s="10">
        <v>182</v>
      </c>
      <c r="E18" s="3"/>
      <c r="F18" s="7">
        <v>42</v>
      </c>
      <c r="G18" s="10">
        <v>91</v>
      </c>
      <c r="H18" s="10">
        <v>118</v>
      </c>
      <c r="I18" s="10">
        <v>209</v>
      </c>
      <c r="J18" s="3"/>
      <c r="K18" s="7">
        <v>72</v>
      </c>
      <c r="L18" s="10">
        <v>212</v>
      </c>
      <c r="M18" s="10">
        <v>230</v>
      </c>
      <c r="N18" s="13">
        <v>442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165</v>
      </c>
      <c r="W18" s="15">
        <f>SUM(R9,R15,R21,R27,R33,R39)</f>
        <v>536</v>
      </c>
      <c r="X18" s="18">
        <f t="shared" si="0"/>
        <v>701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96</v>
      </c>
      <c r="C19" s="10">
        <v>85</v>
      </c>
      <c r="D19" s="10">
        <v>181</v>
      </c>
      <c r="E19" s="3"/>
      <c r="F19" s="7">
        <v>43</v>
      </c>
      <c r="G19" s="10">
        <v>86</v>
      </c>
      <c r="H19" s="10">
        <v>99</v>
      </c>
      <c r="I19" s="10">
        <v>185</v>
      </c>
      <c r="J19" s="3"/>
      <c r="K19" s="7">
        <v>73</v>
      </c>
      <c r="L19" s="10">
        <v>188</v>
      </c>
      <c r="M19" s="10">
        <v>262</v>
      </c>
      <c r="N19" s="10">
        <v>450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37</v>
      </c>
      <c r="W19" s="15">
        <f>SUM(R15,R21,R27,R33,R39)</f>
        <v>166</v>
      </c>
      <c r="X19" s="18">
        <f t="shared" si="0"/>
        <v>203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88</v>
      </c>
      <c r="C20" s="10">
        <v>84</v>
      </c>
      <c r="D20" s="10">
        <v>172</v>
      </c>
      <c r="E20" s="3"/>
      <c r="F20" s="7">
        <v>44</v>
      </c>
      <c r="G20" s="10">
        <v>93</v>
      </c>
      <c r="H20" s="10">
        <v>78</v>
      </c>
      <c r="I20" s="10">
        <v>171</v>
      </c>
      <c r="J20" s="3"/>
      <c r="K20" s="7">
        <v>74</v>
      </c>
      <c r="L20" s="10">
        <v>194</v>
      </c>
      <c r="M20" s="10">
        <v>259</v>
      </c>
      <c r="N20" s="10">
        <v>453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22</v>
      </c>
      <c r="X20" s="18">
        <f t="shared" si="0"/>
        <v>29</v>
      </c>
      <c r="Z20" s="26" t="s">
        <v>26</v>
      </c>
      <c r="AA20" s="10">
        <v>1261</v>
      </c>
      <c r="AB20" s="10">
        <v>1145</v>
      </c>
      <c r="AC20" s="10">
        <v>2406</v>
      </c>
    </row>
    <row r="21" spans="1:29" ht="15" customHeight="1" x14ac:dyDescent="0.15">
      <c r="A21" s="7"/>
      <c r="B21" s="11">
        <v>442</v>
      </c>
      <c r="C21" s="11">
        <v>410</v>
      </c>
      <c r="D21" s="11">
        <v>852</v>
      </c>
      <c r="E21" s="3"/>
      <c r="F21" s="7"/>
      <c r="G21" s="11">
        <v>455</v>
      </c>
      <c r="H21" s="11">
        <v>493</v>
      </c>
      <c r="I21" s="11">
        <v>948</v>
      </c>
      <c r="J21" s="3"/>
      <c r="K21" s="7"/>
      <c r="L21" s="12">
        <v>898</v>
      </c>
      <c r="M21" s="12">
        <v>1187</v>
      </c>
      <c r="N21" s="12">
        <v>2085</v>
      </c>
      <c r="O21" s="24"/>
      <c r="P21" s="7"/>
      <c r="Q21" s="11">
        <v>7</v>
      </c>
      <c r="R21" s="11">
        <v>19</v>
      </c>
      <c r="S21" s="11">
        <v>26</v>
      </c>
      <c r="Z21" s="4" t="s">
        <v>31</v>
      </c>
      <c r="AA21" s="10">
        <v>258</v>
      </c>
      <c r="AB21" s="10">
        <v>315</v>
      </c>
      <c r="AC21" s="10">
        <v>573</v>
      </c>
    </row>
    <row r="22" spans="1:29" ht="15" customHeight="1" x14ac:dyDescent="0.15">
      <c r="A22" s="7">
        <v>15</v>
      </c>
      <c r="B22" s="10">
        <v>119</v>
      </c>
      <c r="C22" s="10">
        <v>103</v>
      </c>
      <c r="D22" s="10">
        <v>222</v>
      </c>
      <c r="E22" s="3"/>
      <c r="F22" s="7">
        <v>45</v>
      </c>
      <c r="G22" s="10">
        <v>97</v>
      </c>
      <c r="H22" s="10">
        <v>112</v>
      </c>
      <c r="I22" s="10">
        <v>209</v>
      </c>
      <c r="J22" s="3"/>
      <c r="K22" s="7">
        <v>75</v>
      </c>
      <c r="L22" s="10">
        <v>187</v>
      </c>
      <c r="M22" s="10">
        <v>266</v>
      </c>
      <c r="N22" s="10">
        <v>453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395</v>
      </c>
      <c r="AB22" s="10">
        <v>674</v>
      </c>
      <c r="AC22" s="10">
        <v>1069</v>
      </c>
    </row>
    <row r="23" spans="1:29" ht="15" customHeight="1" x14ac:dyDescent="0.15">
      <c r="A23" s="7">
        <v>16</v>
      </c>
      <c r="B23" s="10">
        <v>156</v>
      </c>
      <c r="C23" s="10">
        <v>90</v>
      </c>
      <c r="D23" s="10">
        <v>246</v>
      </c>
      <c r="E23" s="3"/>
      <c r="F23" s="7">
        <v>46</v>
      </c>
      <c r="G23" s="10">
        <v>112</v>
      </c>
      <c r="H23" s="10">
        <v>128</v>
      </c>
      <c r="I23" s="10">
        <v>240</v>
      </c>
      <c r="J23" s="3"/>
      <c r="K23" s="7">
        <v>76</v>
      </c>
      <c r="L23" s="10">
        <v>197</v>
      </c>
      <c r="M23" s="10">
        <v>283</v>
      </c>
      <c r="N23" s="10">
        <v>480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9.9705263157894741</v>
      </c>
      <c r="W23" s="19">
        <f>W4/$W$8*100</f>
        <v>8.4956789219276416</v>
      </c>
      <c r="X23" s="19">
        <f>X4/$X$8*100</f>
        <v>9.1817149124525042</v>
      </c>
      <c r="Z23" s="9" t="s">
        <v>24</v>
      </c>
      <c r="AA23" s="11">
        <v>2126</v>
      </c>
      <c r="AB23" s="11">
        <v>2363</v>
      </c>
      <c r="AC23" s="11">
        <v>4489</v>
      </c>
    </row>
    <row r="24" spans="1:29" ht="15" customHeight="1" x14ac:dyDescent="0.15">
      <c r="A24" s="7">
        <v>17</v>
      </c>
      <c r="B24" s="10">
        <v>104</v>
      </c>
      <c r="C24" s="10">
        <v>109</v>
      </c>
      <c r="D24" s="10">
        <v>213</v>
      </c>
      <c r="E24" s="3"/>
      <c r="F24" s="7">
        <v>47</v>
      </c>
      <c r="G24" s="10">
        <v>123</v>
      </c>
      <c r="H24" s="10">
        <v>112</v>
      </c>
      <c r="I24" s="10">
        <v>235</v>
      </c>
      <c r="J24" s="3"/>
      <c r="K24" s="7">
        <v>77</v>
      </c>
      <c r="L24" s="10">
        <v>225</v>
      </c>
      <c r="M24" s="10">
        <v>253</v>
      </c>
      <c r="N24" s="10">
        <v>478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56.437894736842111</v>
      </c>
      <c r="W24" s="19">
        <f>W5/$W$8*100</f>
        <v>46.674967042624871</v>
      </c>
      <c r="X24" s="19">
        <f>X5/$X$8*100</f>
        <v>51.216263856790313</v>
      </c>
      <c r="Z24" s="6" t="s">
        <v>30</v>
      </c>
    </row>
    <row r="25" spans="1:29" ht="15" customHeight="1" x14ac:dyDescent="0.15">
      <c r="A25" s="7">
        <v>18</v>
      </c>
      <c r="B25" s="10">
        <v>112</v>
      </c>
      <c r="C25" s="10">
        <v>95</v>
      </c>
      <c r="D25" s="10">
        <v>207</v>
      </c>
      <c r="E25" s="3"/>
      <c r="F25" s="7">
        <v>48</v>
      </c>
      <c r="G25" s="10">
        <v>124</v>
      </c>
      <c r="H25" s="10">
        <v>141</v>
      </c>
      <c r="I25" s="10">
        <v>265</v>
      </c>
      <c r="J25" s="3"/>
      <c r="K25" s="7">
        <v>78</v>
      </c>
      <c r="L25" s="10">
        <v>190</v>
      </c>
      <c r="M25" s="10">
        <v>286</v>
      </c>
      <c r="N25" s="10">
        <v>476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14.256842105263157</v>
      </c>
      <c r="W25" s="19">
        <f>W6/$W$8*100</f>
        <v>16.266295591035593</v>
      </c>
      <c r="X25" s="19">
        <f>X6/$X$8*100</f>
        <v>15.331583689137842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93</v>
      </c>
      <c r="C26" s="10">
        <v>91</v>
      </c>
      <c r="D26" s="10">
        <v>184</v>
      </c>
      <c r="E26" s="3"/>
      <c r="F26" s="7">
        <v>49</v>
      </c>
      <c r="G26" s="10">
        <v>147</v>
      </c>
      <c r="H26" s="10">
        <v>149</v>
      </c>
      <c r="I26" s="10">
        <v>296</v>
      </c>
      <c r="J26" s="3"/>
      <c r="K26" s="7">
        <v>79</v>
      </c>
      <c r="L26" s="10">
        <v>214</v>
      </c>
      <c r="M26" s="10">
        <v>303</v>
      </c>
      <c r="N26" s="10">
        <v>517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19.334736842105261</v>
      </c>
      <c r="W26" s="19">
        <f>W7/$W$8*100</f>
        <v>28.563058444411894</v>
      </c>
      <c r="X26" s="19">
        <f>X7/$X$8*100</f>
        <v>24.270437541619337</v>
      </c>
      <c r="Z26" s="4" t="s">
        <v>25</v>
      </c>
      <c r="AA26" s="10">
        <v>136</v>
      </c>
      <c r="AB26" s="10">
        <v>99</v>
      </c>
      <c r="AC26" s="10">
        <v>235</v>
      </c>
    </row>
    <row r="27" spans="1:29" ht="15" customHeight="1" x14ac:dyDescent="0.15">
      <c r="A27" s="7"/>
      <c r="B27" s="11">
        <v>584</v>
      </c>
      <c r="C27" s="11">
        <v>488</v>
      </c>
      <c r="D27" s="11">
        <v>1072</v>
      </c>
      <c r="E27" s="3"/>
      <c r="F27" s="7"/>
      <c r="G27" s="11">
        <v>603</v>
      </c>
      <c r="H27" s="11">
        <v>642</v>
      </c>
      <c r="I27" s="11">
        <v>1245</v>
      </c>
      <c r="J27" s="3"/>
      <c r="K27" s="7"/>
      <c r="L27" s="11">
        <v>1013</v>
      </c>
      <c r="M27" s="11">
        <v>1391</v>
      </c>
      <c r="N27" s="11">
        <v>2404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698</v>
      </c>
      <c r="AB27" s="10">
        <v>638</v>
      </c>
      <c r="AC27" s="10">
        <v>1336</v>
      </c>
    </row>
    <row r="28" spans="1:29" ht="15" customHeight="1" x14ac:dyDescent="0.15">
      <c r="A28" s="7">
        <v>20</v>
      </c>
      <c r="B28" s="10">
        <v>100</v>
      </c>
      <c r="C28" s="10">
        <v>72</v>
      </c>
      <c r="D28" s="10">
        <v>172</v>
      </c>
      <c r="E28" s="3"/>
      <c r="F28" s="7">
        <v>50</v>
      </c>
      <c r="G28" s="10">
        <v>150</v>
      </c>
      <c r="H28" s="10">
        <v>147</v>
      </c>
      <c r="I28" s="10">
        <v>297</v>
      </c>
      <c r="J28" s="3"/>
      <c r="K28" s="7">
        <v>80</v>
      </c>
      <c r="L28" s="10">
        <v>177</v>
      </c>
      <c r="M28" s="10">
        <v>241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34.45894736842105</v>
      </c>
      <c r="W28" s="19">
        <f t="shared" ref="W28:W39" si="2">W9/$W$8*100</f>
        <v>29.273472974952398</v>
      </c>
      <c r="X28" s="19">
        <f t="shared" ref="X28:X39" si="3">X9/$X$8*100</f>
        <v>31.685534098476243</v>
      </c>
      <c r="Z28" s="4" t="s">
        <v>31</v>
      </c>
      <c r="AA28" s="10">
        <v>157</v>
      </c>
      <c r="AB28" s="10">
        <v>213</v>
      </c>
      <c r="AC28" s="10">
        <v>370</v>
      </c>
    </row>
    <row r="29" spans="1:29" ht="15" customHeight="1" x14ac:dyDescent="0.15">
      <c r="A29" s="7">
        <v>21</v>
      </c>
      <c r="B29" s="10">
        <v>91</v>
      </c>
      <c r="C29" s="10">
        <v>96</v>
      </c>
      <c r="D29" s="10">
        <v>187</v>
      </c>
      <c r="E29" s="3"/>
      <c r="F29" s="7">
        <v>51</v>
      </c>
      <c r="G29" s="10">
        <v>178</v>
      </c>
      <c r="H29" s="10">
        <v>172</v>
      </c>
      <c r="I29" s="10">
        <v>350</v>
      </c>
      <c r="J29" s="3"/>
      <c r="K29" s="7">
        <v>81</v>
      </c>
      <c r="L29" s="10">
        <v>170</v>
      </c>
      <c r="M29" s="10">
        <v>242</v>
      </c>
      <c r="N29" s="10">
        <v>412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68.050526315789469</v>
      </c>
      <c r="W29" s="19">
        <f t="shared" si="2"/>
        <v>74.102827010399892</v>
      </c>
      <c r="X29" s="19">
        <f t="shared" si="3"/>
        <v>71.287555329233427</v>
      </c>
      <c r="Z29" s="4" t="s">
        <v>7</v>
      </c>
      <c r="AA29" s="10">
        <v>250</v>
      </c>
      <c r="AB29" s="10">
        <v>421</v>
      </c>
      <c r="AC29" s="10">
        <v>671</v>
      </c>
    </row>
    <row r="30" spans="1:29" ht="15" customHeight="1" x14ac:dyDescent="0.15">
      <c r="A30" s="7">
        <v>22</v>
      </c>
      <c r="B30" s="10">
        <v>104</v>
      </c>
      <c r="C30" s="10">
        <v>106</v>
      </c>
      <c r="D30" s="10">
        <v>210</v>
      </c>
      <c r="E30" s="3"/>
      <c r="F30" s="7">
        <v>52</v>
      </c>
      <c r="G30" s="10">
        <v>149</v>
      </c>
      <c r="H30" s="10">
        <v>166</v>
      </c>
      <c r="I30" s="10">
        <v>315</v>
      </c>
      <c r="J30" s="3"/>
      <c r="K30" s="7">
        <v>82</v>
      </c>
      <c r="L30" s="10">
        <v>152</v>
      </c>
      <c r="M30" s="10">
        <v>224</v>
      </c>
      <c r="N30" s="10">
        <v>376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59.141052631578951</v>
      </c>
      <c r="W30" s="19">
        <f t="shared" si="2"/>
        <v>65.790244616962056</v>
      </c>
      <c r="X30" s="19">
        <f t="shared" si="3"/>
        <v>62.697324611226449</v>
      </c>
      <c r="Z30" s="9" t="s">
        <v>24</v>
      </c>
      <c r="AA30" s="11">
        <v>1241</v>
      </c>
      <c r="AB30" s="11">
        <v>1371</v>
      </c>
      <c r="AC30" s="11">
        <v>2612</v>
      </c>
    </row>
    <row r="31" spans="1:29" ht="15" customHeight="1" x14ac:dyDescent="0.15">
      <c r="A31" s="7">
        <v>23</v>
      </c>
      <c r="B31" s="10">
        <v>73</v>
      </c>
      <c r="C31" s="10">
        <v>103</v>
      </c>
      <c r="D31" s="10">
        <v>176</v>
      </c>
      <c r="E31" s="3"/>
      <c r="F31" s="7">
        <v>53</v>
      </c>
      <c r="G31" s="10">
        <v>189</v>
      </c>
      <c r="H31" s="10">
        <v>172</v>
      </c>
      <c r="I31" s="10">
        <v>361</v>
      </c>
      <c r="J31" s="3"/>
      <c r="K31" s="7">
        <v>83</v>
      </c>
      <c r="L31" s="10">
        <v>135</v>
      </c>
      <c r="M31" s="10">
        <v>219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42.930526315789471</v>
      </c>
      <c r="W31" s="19">
        <f t="shared" si="2"/>
        <v>52.599970704555446</v>
      </c>
      <c r="X31" s="19">
        <f t="shared" si="3"/>
        <v>48.102158329742643</v>
      </c>
      <c r="Z31" s="6"/>
    </row>
    <row r="32" spans="1:29" ht="15" customHeight="1" x14ac:dyDescent="0.15">
      <c r="A32" s="7">
        <v>24</v>
      </c>
      <c r="B32" s="10">
        <v>97</v>
      </c>
      <c r="C32" s="10">
        <v>97</v>
      </c>
      <c r="D32" s="10">
        <v>194</v>
      </c>
      <c r="E32" s="3"/>
      <c r="F32" s="7">
        <v>54</v>
      </c>
      <c r="G32" s="10">
        <v>173</v>
      </c>
      <c r="H32" s="10">
        <v>186</v>
      </c>
      <c r="I32" s="10">
        <v>359</v>
      </c>
      <c r="J32" s="3"/>
      <c r="K32" s="7">
        <v>84</v>
      </c>
      <c r="L32" s="10">
        <v>125</v>
      </c>
      <c r="M32" s="10">
        <v>253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33.591578947368426</v>
      </c>
      <c r="W32" s="20">
        <f t="shared" si="2"/>
        <v>44.829354035447487</v>
      </c>
      <c r="X32" s="20">
        <f t="shared" si="3"/>
        <v>39.602021230757181</v>
      </c>
      <c r="Z32" s="6"/>
      <c r="AA32" s="28"/>
      <c r="AB32" s="27"/>
      <c r="AC32" s="27"/>
    </row>
    <row r="33" spans="1:29" ht="15" customHeight="1" x14ac:dyDescent="0.15">
      <c r="A33" s="7"/>
      <c r="B33" s="11">
        <v>465</v>
      </c>
      <c r="C33" s="11">
        <v>474</v>
      </c>
      <c r="D33" s="11">
        <v>939</v>
      </c>
      <c r="E33" s="3"/>
      <c r="F33" s="7"/>
      <c r="G33" s="11">
        <v>839</v>
      </c>
      <c r="H33" s="11">
        <v>843</v>
      </c>
      <c r="I33" s="11">
        <v>1682</v>
      </c>
      <c r="J33" s="3"/>
      <c r="K33" s="7"/>
      <c r="L33" s="11">
        <v>759</v>
      </c>
      <c r="M33" s="11">
        <v>1179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26.896842105263158</v>
      </c>
      <c r="W33" s="19">
        <f t="shared" si="2"/>
        <v>37.256481617108541</v>
      </c>
      <c r="X33" s="19">
        <f t="shared" si="3"/>
        <v>32.437619961612285</v>
      </c>
      <c r="Z33" s="6" t="s">
        <v>3</v>
      </c>
    </row>
    <row r="34" spans="1:29" ht="15" customHeight="1" x14ac:dyDescent="0.15">
      <c r="A34" s="7">
        <v>25</v>
      </c>
      <c r="B34" s="10">
        <v>122</v>
      </c>
      <c r="C34" s="10">
        <v>108</v>
      </c>
      <c r="D34" s="10">
        <v>230</v>
      </c>
      <c r="E34" s="3"/>
      <c r="F34" s="7">
        <v>55</v>
      </c>
      <c r="G34" s="10">
        <v>185</v>
      </c>
      <c r="H34" s="10">
        <v>188</v>
      </c>
      <c r="I34" s="10">
        <v>373</v>
      </c>
      <c r="J34" s="3"/>
      <c r="K34" s="7">
        <v>85</v>
      </c>
      <c r="L34" s="10">
        <v>98</v>
      </c>
      <c r="M34" s="10">
        <v>207</v>
      </c>
      <c r="N34" s="10">
        <v>305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19.334736842105261</v>
      </c>
      <c r="W34" s="19">
        <f t="shared" si="2"/>
        <v>28.563058444411894</v>
      </c>
      <c r="X34" s="19">
        <f t="shared" si="3"/>
        <v>24.270437541619337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95</v>
      </c>
      <c r="C35" s="10">
        <v>98</v>
      </c>
      <c r="D35" s="10">
        <v>193</v>
      </c>
      <c r="E35" s="3"/>
      <c r="F35" s="7">
        <v>56</v>
      </c>
      <c r="G35" s="10">
        <v>227</v>
      </c>
      <c r="H35" s="10">
        <v>167</v>
      </c>
      <c r="I35" s="10">
        <v>394</v>
      </c>
      <c r="J35" s="3"/>
      <c r="K35" s="7">
        <v>86</v>
      </c>
      <c r="L35" s="10">
        <v>77</v>
      </c>
      <c r="M35" s="10">
        <v>169</v>
      </c>
      <c r="N35" s="10">
        <v>246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10.80421052631579</v>
      </c>
      <c r="W35" s="19">
        <f t="shared" si="2"/>
        <v>18.37556759923832</v>
      </c>
      <c r="X35" s="19">
        <f t="shared" si="3"/>
        <v>14.853695796936817</v>
      </c>
      <c r="Z35" s="4" t="s">
        <v>25</v>
      </c>
      <c r="AA35" s="10">
        <f>SUM(AA5,AA12,AA19,AA26)</f>
        <v>1184</v>
      </c>
      <c r="AB35" s="10">
        <f t="shared" ref="AA35:AB38" si="4">SUM(AB5,AB12,AB19,AB26)</f>
        <v>1160</v>
      </c>
      <c r="AC35" s="10">
        <f>SUM(AA35:AB35)</f>
        <v>2344</v>
      </c>
    </row>
    <row r="36" spans="1:29" ht="15" customHeight="1" x14ac:dyDescent="0.15">
      <c r="A36" s="7">
        <v>27</v>
      </c>
      <c r="B36" s="10">
        <v>82</v>
      </c>
      <c r="C36" s="10">
        <v>88</v>
      </c>
      <c r="D36" s="10">
        <v>170</v>
      </c>
      <c r="E36" s="3"/>
      <c r="F36" s="7">
        <v>57</v>
      </c>
      <c r="G36" s="10">
        <v>202</v>
      </c>
      <c r="H36" s="10">
        <v>209</v>
      </c>
      <c r="I36" s="10">
        <v>411</v>
      </c>
      <c r="J36" s="3"/>
      <c r="K36" s="7">
        <v>87</v>
      </c>
      <c r="L36" s="10">
        <v>67</v>
      </c>
      <c r="M36" s="10">
        <v>164</v>
      </c>
      <c r="N36" s="10">
        <v>231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4.4126315789473685</v>
      </c>
      <c r="W36" s="19">
        <f t="shared" si="2"/>
        <v>9.7407353156584158</v>
      </c>
      <c r="X36" s="19">
        <f t="shared" si="3"/>
        <v>7.2623291159073995</v>
      </c>
      <c r="Z36" s="26" t="s">
        <v>26</v>
      </c>
      <c r="AA36" s="10">
        <f t="shared" si="4"/>
        <v>6702</v>
      </c>
      <c r="AB36" s="10">
        <f t="shared" si="4"/>
        <v>6373</v>
      </c>
      <c r="AC36" s="13">
        <f>SUM(AA36:AB36)</f>
        <v>13075</v>
      </c>
    </row>
    <row r="37" spans="1:29" ht="15" customHeight="1" x14ac:dyDescent="0.15">
      <c r="A37" s="7">
        <v>28</v>
      </c>
      <c r="B37" s="10">
        <v>97</v>
      </c>
      <c r="C37" s="10">
        <v>86</v>
      </c>
      <c r="D37" s="10">
        <v>183</v>
      </c>
      <c r="E37" s="3"/>
      <c r="F37" s="7">
        <v>58</v>
      </c>
      <c r="G37" s="10">
        <v>219</v>
      </c>
      <c r="H37" s="10">
        <v>196</v>
      </c>
      <c r="I37" s="10">
        <v>415</v>
      </c>
      <c r="J37" s="3"/>
      <c r="K37" s="7">
        <v>88</v>
      </c>
      <c r="L37" s="10">
        <v>67</v>
      </c>
      <c r="M37" s="10">
        <v>142</v>
      </c>
      <c r="N37" s="10">
        <v>209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1.3894736842105264</v>
      </c>
      <c r="W37" s="19">
        <f t="shared" si="2"/>
        <v>3.9255895708217374</v>
      </c>
      <c r="X37" s="19">
        <f t="shared" si="3"/>
        <v>2.7458968232206513</v>
      </c>
      <c r="Z37" s="4" t="s">
        <v>31</v>
      </c>
      <c r="AA37" s="10">
        <f t="shared" si="4"/>
        <v>1693</v>
      </c>
      <c r="AB37" s="10">
        <f t="shared" si="4"/>
        <v>2221</v>
      </c>
      <c r="AC37" s="13">
        <f>SUM(AA37:AB37)</f>
        <v>3914</v>
      </c>
    </row>
    <row r="38" spans="1:29" ht="15" customHeight="1" x14ac:dyDescent="0.15">
      <c r="A38" s="7">
        <v>29</v>
      </c>
      <c r="B38" s="10">
        <v>102</v>
      </c>
      <c r="C38" s="10">
        <v>91</v>
      </c>
      <c r="D38" s="10">
        <v>193</v>
      </c>
      <c r="E38" s="3"/>
      <c r="F38" s="7">
        <v>59</v>
      </c>
      <c r="G38" s="10">
        <v>253</v>
      </c>
      <c r="H38" s="10">
        <v>198</v>
      </c>
      <c r="I38" s="10">
        <v>451</v>
      </c>
      <c r="J38" s="3"/>
      <c r="K38" s="7">
        <v>89</v>
      </c>
      <c r="L38" s="10">
        <v>50</v>
      </c>
      <c r="M38" s="10">
        <v>112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0.31157894736842107</v>
      </c>
      <c r="W38" s="19">
        <f t="shared" si="2"/>
        <v>1.2157609491724037</v>
      </c>
      <c r="X38" s="19">
        <f t="shared" si="3"/>
        <v>0.79517411571154373</v>
      </c>
      <c r="Z38" s="4" t="s">
        <v>7</v>
      </c>
      <c r="AA38" s="10">
        <f t="shared" si="4"/>
        <v>2296</v>
      </c>
      <c r="AB38" s="10">
        <f t="shared" si="4"/>
        <v>3900</v>
      </c>
      <c r="AC38" s="13">
        <f>SUM(AA38:AB38)</f>
        <v>6196</v>
      </c>
    </row>
    <row r="39" spans="1:29" ht="15" customHeight="1" x14ac:dyDescent="0.15">
      <c r="A39" s="7"/>
      <c r="B39" s="11">
        <v>498</v>
      </c>
      <c r="C39" s="11">
        <v>471</v>
      </c>
      <c r="D39" s="11">
        <v>969</v>
      </c>
      <c r="E39" s="3"/>
      <c r="F39" s="7"/>
      <c r="G39" s="11">
        <v>1086</v>
      </c>
      <c r="H39" s="11">
        <v>958</v>
      </c>
      <c r="I39" s="11">
        <v>2044</v>
      </c>
      <c r="J39" s="3"/>
      <c r="K39" s="7"/>
      <c r="L39" s="11">
        <v>359</v>
      </c>
      <c r="M39" s="11">
        <v>794</v>
      </c>
      <c r="N39" s="11">
        <v>1153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5.894736842105263E-2</v>
      </c>
      <c r="W39" s="19">
        <f t="shared" si="2"/>
        <v>0.16112494507104144</v>
      </c>
      <c r="X39" s="19">
        <f t="shared" si="3"/>
        <v>0.11359630224450626</v>
      </c>
      <c r="Z39" s="9" t="s">
        <v>24</v>
      </c>
      <c r="AA39" s="11">
        <f>SUM(AA35:AA38)</f>
        <v>11875</v>
      </c>
      <c r="AB39" s="11">
        <f>SUM(AB35:AB38)</f>
        <v>13654</v>
      </c>
      <c r="AC39" s="11">
        <f>SUM(AC35:AC38)</f>
        <v>25529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67</v>
      </c>
      <c r="D4" s="10">
        <v>133</v>
      </c>
      <c r="E4" s="3"/>
      <c r="F4" s="7">
        <v>30</v>
      </c>
      <c r="G4" s="10">
        <v>106</v>
      </c>
      <c r="H4" s="10">
        <v>103</v>
      </c>
      <c r="I4" s="10">
        <v>209</v>
      </c>
      <c r="J4" s="3"/>
      <c r="K4" s="7">
        <v>60</v>
      </c>
      <c r="L4" s="10">
        <v>249</v>
      </c>
      <c r="M4" s="10">
        <v>225</v>
      </c>
      <c r="N4" s="10">
        <v>474</v>
      </c>
      <c r="O4" s="3"/>
      <c r="P4" s="7">
        <v>90</v>
      </c>
      <c r="Q4" s="10">
        <v>45</v>
      </c>
      <c r="R4" s="10">
        <v>91</v>
      </c>
      <c r="S4" s="10">
        <v>136</v>
      </c>
      <c r="U4" s="4" t="s">
        <v>4</v>
      </c>
      <c r="V4" s="15">
        <f>SUM(B9,B15,B21)</f>
        <v>1170</v>
      </c>
      <c r="W4" s="15">
        <f>SUM(C9,C15,C21)</f>
        <v>1147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69</v>
      </c>
      <c r="D5" s="10">
        <v>142</v>
      </c>
      <c r="E5" s="3"/>
      <c r="F5" s="7">
        <v>31</v>
      </c>
      <c r="G5" s="10">
        <v>102</v>
      </c>
      <c r="H5" s="10">
        <v>90</v>
      </c>
      <c r="I5" s="10">
        <v>192</v>
      </c>
      <c r="J5" s="3"/>
      <c r="K5" s="7">
        <v>61</v>
      </c>
      <c r="L5" s="10">
        <v>274</v>
      </c>
      <c r="M5" s="10">
        <v>284</v>
      </c>
      <c r="N5" s="10">
        <v>558</v>
      </c>
      <c r="O5" s="3"/>
      <c r="P5" s="7">
        <v>91</v>
      </c>
      <c r="Q5" s="10">
        <v>33</v>
      </c>
      <c r="R5" s="10">
        <v>96</v>
      </c>
      <c r="S5" s="10">
        <v>129</v>
      </c>
      <c r="U5" s="4" t="s">
        <v>5</v>
      </c>
      <c r="V5" s="15">
        <f>SUM(B27,B33,B39,G9,G15,G21,G27,G33,G39,L9)</f>
        <v>6657</v>
      </c>
      <c r="W5" s="15">
        <f>SUM(C27,C33,C39,H9,H15,H21,H27,H33,H39,M9)</f>
        <v>6316</v>
      </c>
      <c r="X5" s="15">
        <f>SUM(V5:W5)</f>
        <v>12973</v>
      </c>
      <c r="Y5" s="2"/>
      <c r="Z5" s="4" t="s">
        <v>25</v>
      </c>
      <c r="AA5" s="10">
        <v>685</v>
      </c>
      <c r="AB5" s="10">
        <v>663</v>
      </c>
      <c r="AC5" s="10">
        <v>1348</v>
      </c>
    </row>
    <row r="6" spans="1:29" ht="15" customHeight="1" x14ac:dyDescent="0.15">
      <c r="A6" s="7">
        <v>2</v>
      </c>
      <c r="B6" s="10">
        <v>71</v>
      </c>
      <c r="C6" s="10">
        <v>76</v>
      </c>
      <c r="D6" s="10">
        <v>147</v>
      </c>
      <c r="E6" s="3"/>
      <c r="F6" s="7">
        <v>32</v>
      </c>
      <c r="G6" s="10">
        <v>93</v>
      </c>
      <c r="H6" s="10">
        <v>106</v>
      </c>
      <c r="I6" s="10">
        <v>199</v>
      </c>
      <c r="J6" s="3"/>
      <c r="K6" s="7">
        <v>62</v>
      </c>
      <c r="L6" s="10">
        <v>271</v>
      </c>
      <c r="M6" s="10">
        <v>225</v>
      </c>
      <c r="N6" s="10">
        <v>496</v>
      </c>
      <c r="O6" s="3"/>
      <c r="P6" s="7">
        <v>92</v>
      </c>
      <c r="Q6" s="10">
        <v>25</v>
      </c>
      <c r="R6" s="10">
        <v>66</v>
      </c>
      <c r="S6" s="10">
        <v>91</v>
      </c>
      <c r="U6" s="8" t="s">
        <v>6</v>
      </c>
      <c r="V6" s="15">
        <f>SUM(L15,L21)</f>
        <v>1596</v>
      </c>
      <c r="W6" s="15">
        <f>SUM(M15,M21)</f>
        <v>2122</v>
      </c>
      <c r="X6" s="15">
        <f>SUM(V6:W6)</f>
        <v>3718</v>
      </c>
      <c r="Z6" s="26" t="s">
        <v>26</v>
      </c>
      <c r="AA6" s="10">
        <v>3842</v>
      </c>
      <c r="AB6" s="10">
        <v>3738</v>
      </c>
      <c r="AC6" s="10">
        <v>7580</v>
      </c>
    </row>
    <row r="7" spans="1:29" ht="15" customHeight="1" x14ac:dyDescent="0.15">
      <c r="A7" s="7">
        <v>3</v>
      </c>
      <c r="B7" s="10">
        <v>78</v>
      </c>
      <c r="C7" s="10">
        <v>72</v>
      </c>
      <c r="D7" s="10">
        <v>150</v>
      </c>
      <c r="E7" s="3"/>
      <c r="F7" s="7">
        <v>33</v>
      </c>
      <c r="G7" s="10">
        <v>118</v>
      </c>
      <c r="H7" s="10">
        <v>93</v>
      </c>
      <c r="I7" s="10">
        <v>211</v>
      </c>
      <c r="J7" s="3"/>
      <c r="K7" s="7">
        <v>63</v>
      </c>
      <c r="L7" s="10">
        <v>270</v>
      </c>
      <c r="M7" s="10">
        <v>247</v>
      </c>
      <c r="N7" s="10">
        <v>517</v>
      </c>
      <c r="O7" s="3"/>
      <c r="P7" s="7">
        <v>93</v>
      </c>
      <c r="Q7" s="10">
        <v>12</v>
      </c>
      <c r="R7" s="10">
        <v>60</v>
      </c>
      <c r="S7" s="10">
        <v>72</v>
      </c>
      <c r="U7" s="4" t="s">
        <v>7</v>
      </c>
      <c r="V7" s="15">
        <f>SUM(L27,L33,L39,Q9,Q15,Q21,Q27,Q33,Q39)</f>
        <v>2307</v>
      </c>
      <c r="W7" s="15">
        <f>SUM(M27,M33,M39,R9,R15,R21,R27,R33,R39)</f>
        <v>3917</v>
      </c>
      <c r="X7" s="15">
        <f>SUM(V7:W7)</f>
        <v>6224</v>
      </c>
      <c r="Z7" s="4" t="s">
        <v>31</v>
      </c>
      <c r="AA7" s="10">
        <v>1009</v>
      </c>
      <c r="AB7" s="10">
        <v>1350</v>
      </c>
      <c r="AC7" s="10">
        <v>2359</v>
      </c>
    </row>
    <row r="8" spans="1:29" ht="15" customHeight="1" x14ac:dyDescent="0.15">
      <c r="A8" s="7">
        <v>4</v>
      </c>
      <c r="B8" s="10">
        <v>68</v>
      </c>
      <c r="C8" s="10">
        <v>86</v>
      </c>
      <c r="D8" s="10">
        <v>154</v>
      </c>
      <c r="E8" s="3"/>
      <c r="F8" s="7">
        <v>34</v>
      </c>
      <c r="G8" s="10">
        <v>126</v>
      </c>
      <c r="H8" s="10">
        <v>93</v>
      </c>
      <c r="I8" s="10">
        <v>219</v>
      </c>
      <c r="J8" s="3"/>
      <c r="K8" s="7">
        <v>64</v>
      </c>
      <c r="L8" s="10">
        <v>156</v>
      </c>
      <c r="M8" s="10">
        <v>141</v>
      </c>
      <c r="N8" s="10">
        <v>297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11730</v>
      </c>
      <c r="W8" s="12">
        <f>SUM(W4:W7)</f>
        <v>13502</v>
      </c>
      <c r="X8" s="12">
        <f>SUM(X4:X7)</f>
        <v>25232</v>
      </c>
      <c r="Z8" s="4" t="s">
        <v>7</v>
      </c>
      <c r="AA8" s="10">
        <v>1386</v>
      </c>
      <c r="AB8" s="10">
        <v>2374</v>
      </c>
      <c r="AC8" s="10">
        <v>3760</v>
      </c>
    </row>
    <row r="9" spans="1:29" ht="15" customHeight="1" x14ac:dyDescent="0.15">
      <c r="A9" s="7"/>
      <c r="B9" s="29">
        <v>356</v>
      </c>
      <c r="C9" s="29">
        <v>370</v>
      </c>
      <c r="D9" s="29">
        <v>726</v>
      </c>
      <c r="E9" s="24"/>
      <c r="F9" s="7"/>
      <c r="G9" s="29">
        <v>545</v>
      </c>
      <c r="H9" s="29">
        <v>485</v>
      </c>
      <c r="I9" s="29">
        <v>1030</v>
      </c>
      <c r="J9" s="24"/>
      <c r="K9" s="7"/>
      <c r="L9" s="29">
        <v>1220</v>
      </c>
      <c r="M9" s="29">
        <v>1122</v>
      </c>
      <c r="N9" s="29">
        <v>2342</v>
      </c>
      <c r="O9" s="24"/>
      <c r="P9" s="7"/>
      <c r="Q9" s="29">
        <v>128</v>
      </c>
      <c r="R9" s="29">
        <v>367</v>
      </c>
      <c r="S9" s="29">
        <v>495</v>
      </c>
      <c r="U9" s="4" t="s">
        <v>8</v>
      </c>
      <c r="V9" s="15">
        <f>SUM(G21,G27,G33,G39,L9)</f>
        <v>4099</v>
      </c>
      <c r="W9" s="15">
        <f>SUM(H21,H27,H33,H39,M9)</f>
        <v>3962</v>
      </c>
      <c r="X9" s="18">
        <f t="shared" ref="X9:X20" si="0">SUM(V9:W9)</f>
        <v>8061</v>
      </c>
      <c r="Z9" s="9" t="s">
        <v>24</v>
      </c>
      <c r="AA9" s="11">
        <f>SUM(AA5:AA8)</f>
        <v>6922</v>
      </c>
      <c r="AB9" s="11">
        <f>SUM(AB5:AB8)</f>
        <v>8125</v>
      </c>
      <c r="AC9" s="11">
        <f>SUM(AC5:AC8)</f>
        <v>15047</v>
      </c>
    </row>
    <row r="10" spans="1:29" ht="15" customHeight="1" x14ac:dyDescent="0.15">
      <c r="A10" s="7">
        <v>5</v>
      </c>
      <c r="B10" s="10">
        <v>80</v>
      </c>
      <c r="C10" s="10">
        <v>61</v>
      </c>
      <c r="D10" s="10">
        <v>141</v>
      </c>
      <c r="E10" s="3"/>
      <c r="F10" s="7">
        <v>35</v>
      </c>
      <c r="G10" s="10">
        <v>100</v>
      </c>
      <c r="H10" s="10">
        <v>96</v>
      </c>
      <c r="I10" s="10">
        <v>196</v>
      </c>
      <c r="J10" s="24"/>
      <c r="K10" s="7">
        <v>65</v>
      </c>
      <c r="L10" s="10">
        <v>100</v>
      </c>
      <c r="M10" s="10">
        <v>139</v>
      </c>
      <c r="N10" s="10">
        <v>239</v>
      </c>
      <c r="O10" s="24"/>
      <c r="P10" s="7">
        <v>95</v>
      </c>
      <c r="Q10" s="10">
        <v>11</v>
      </c>
      <c r="R10" s="10">
        <v>43</v>
      </c>
      <c r="S10" s="10">
        <v>54</v>
      </c>
      <c r="U10" s="4" t="s">
        <v>9</v>
      </c>
      <c r="V10" s="15">
        <f>SUM(G21,G27,G33,G39,L9,L15,L21,L27,L33,L39,Q9,Q15,Q21,Q27,Q33,Q39)</f>
        <v>8002</v>
      </c>
      <c r="W10" s="15">
        <f>SUM(H21,H27,H33,H39,M9,M15,M21,M27,M33,M39,R9,R15,R21,R27,R33,R39)</f>
        <v>10001</v>
      </c>
      <c r="X10" s="18">
        <f t="shared" si="0"/>
        <v>18003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63</v>
      </c>
      <c r="D11" s="10">
        <v>143</v>
      </c>
      <c r="E11" s="3"/>
      <c r="F11" s="7">
        <v>36</v>
      </c>
      <c r="G11" s="10">
        <v>124</v>
      </c>
      <c r="H11" s="10">
        <v>104</v>
      </c>
      <c r="I11" s="10">
        <v>228</v>
      </c>
      <c r="J11" s="24"/>
      <c r="K11" s="7">
        <v>66</v>
      </c>
      <c r="L11" s="10">
        <v>148</v>
      </c>
      <c r="M11" s="10">
        <v>184</v>
      </c>
      <c r="N11" s="10">
        <v>332</v>
      </c>
      <c r="O11" s="24"/>
      <c r="P11" s="7">
        <v>96</v>
      </c>
      <c r="Q11" s="10">
        <v>9</v>
      </c>
      <c r="R11" s="10">
        <v>36</v>
      </c>
      <c r="S11" s="10">
        <v>45</v>
      </c>
      <c r="U11" s="4" t="s">
        <v>10</v>
      </c>
      <c r="V11" s="15">
        <f>SUM(,G33,G39,L9,L15,L21,L27,L33,L39,Q9,Q15,Q21,Q27,Q33,Q39)</f>
        <v>6969</v>
      </c>
      <c r="W11" s="15">
        <f>SUM(,H33,H39,M9,M15,M21,M27,M33,M39,R9,R15,R21,R27,R33,R39)</f>
        <v>8902</v>
      </c>
      <c r="X11" s="18">
        <f t="shared" si="0"/>
        <v>15871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67</v>
      </c>
      <c r="D12" s="10">
        <v>133</v>
      </c>
      <c r="E12" s="3"/>
      <c r="F12" s="7">
        <v>37</v>
      </c>
      <c r="G12" s="10">
        <v>98</v>
      </c>
      <c r="H12" s="10">
        <v>104</v>
      </c>
      <c r="I12" s="10">
        <v>202</v>
      </c>
      <c r="J12" s="24"/>
      <c r="K12" s="7">
        <v>67</v>
      </c>
      <c r="L12" s="10">
        <v>161</v>
      </c>
      <c r="M12" s="10">
        <v>205</v>
      </c>
      <c r="N12" s="10">
        <v>366</v>
      </c>
      <c r="O12" s="24"/>
      <c r="P12" s="7">
        <v>97</v>
      </c>
      <c r="Q12" s="10">
        <v>7</v>
      </c>
      <c r="R12" s="10">
        <v>31</v>
      </c>
      <c r="S12" s="10">
        <v>38</v>
      </c>
      <c r="U12" s="4" t="s">
        <v>11</v>
      </c>
      <c r="V12" s="15">
        <f>SUM(L9,L15,L21,L27,L33,L39,Q9,Q15,Q21,Q27,Q33,Q39)</f>
        <v>5123</v>
      </c>
      <c r="W12" s="15">
        <f>SUM(M9,M15,M21,M27,M33,M39,R9,R15,R21,R27,R33,R39)</f>
        <v>7161</v>
      </c>
      <c r="X12" s="18">
        <f t="shared" si="0"/>
        <v>12284</v>
      </c>
      <c r="Z12" s="4" t="s">
        <v>25</v>
      </c>
      <c r="AA12" s="10">
        <v>136</v>
      </c>
      <c r="AB12" s="10">
        <v>167</v>
      </c>
      <c r="AC12" s="10">
        <v>303</v>
      </c>
    </row>
    <row r="13" spans="1:29" ht="15" customHeight="1" x14ac:dyDescent="0.15">
      <c r="A13" s="7">
        <v>8</v>
      </c>
      <c r="B13" s="10">
        <v>71</v>
      </c>
      <c r="C13" s="10">
        <v>86</v>
      </c>
      <c r="D13" s="10">
        <v>157</v>
      </c>
      <c r="E13" s="3"/>
      <c r="F13" s="7">
        <v>38</v>
      </c>
      <c r="G13" s="10">
        <v>94</v>
      </c>
      <c r="H13" s="10">
        <v>91</v>
      </c>
      <c r="I13" s="10">
        <v>185</v>
      </c>
      <c r="J13" s="24"/>
      <c r="K13" s="7">
        <v>68</v>
      </c>
      <c r="L13" s="10">
        <v>169</v>
      </c>
      <c r="M13" s="10">
        <v>206</v>
      </c>
      <c r="N13" s="10">
        <v>375</v>
      </c>
      <c r="O13" s="24"/>
      <c r="P13" s="7">
        <v>98</v>
      </c>
      <c r="Q13" s="10">
        <v>4</v>
      </c>
      <c r="R13" s="10">
        <v>22</v>
      </c>
      <c r="S13" s="10">
        <v>26</v>
      </c>
      <c r="U13" s="9" t="s">
        <v>12</v>
      </c>
      <c r="V13" s="12">
        <f>SUM(L15,L21,L27,L33,L39,Q9,Q15,Q21,Q27,Q33,Q39)</f>
        <v>3903</v>
      </c>
      <c r="W13" s="12">
        <f>SUM(M15,M21,M27,M33,M39,R9,R15,R21,R27,R33,R39)</f>
        <v>6039</v>
      </c>
      <c r="X13" s="12">
        <f t="shared" si="0"/>
        <v>9942</v>
      </c>
      <c r="Z13" s="26" t="s">
        <v>26</v>
      </c>
      <c r="AA13" s="10">
        <v>876</v>
      </c>
      <c r="AB13" s="10">
        <v>839</v>
      </c>
      <c r="AC13" s="10">
        <v>1715</v>
      </c>
    </row>
    <row r="14" spans="1:29" ht="15" customHeight="1" x14ac:dyDescent="0.15">
      <c r="A14" s="7">
        <v>9</v>
      </c>
      <c r="B14" s="10">
        <v>73</v>
      </c>
      <c r="C14" s="10">
        <v>78</v>
      </c>
      <c r="D14" s="10">
        <v>151</v>
      </c>
      <c r="E14" s="3"/>
      <c r="F14" s="7">
        <v>39</v>
      </c>
      <c r="G14" s="10">
        <v>101</v>
      </c>
      <c r="H14" s="10">
        <v>89</v>
      </c>
      <c r="I14" s="10">
        <v>190</v>
      </c>
      <c r="J14" s="24"/>
      <c r="K14" s="7">
        <v>69</v>
      </c>
      <c r="L14" s="10">
        <v>151</v>
      </c>
      <c r="M14" s="10">
        <v>225</v>
      </c>
      <c r="N14" s="10">
        <v>376</v>
      </c>
      <c r="O14" s="24"/>
      <c r="P14" s="7">
        <v>99</v>
      </c>
      <c r="Q14" s="10">
        <v>0</v>
      </c>
      <c r="R14" s="10">
        <v>11</v>
      </c>
      <c r="S14" s="10">
        <v>11</v>
      </c>
      <c r="U14" s="4" t="s">
        <v>13</v>
      </c>
      <c r="V14" s="15">
        <f>SUM(L21,L27,L33,L39,Q9,Q15,Q21,Q27,Q33,Q39)</f>
        <v>3174</v>
      </c>
      <c r="W14" s="15">
        <f>SUM(M21,M27,M33,M39,R9,R15,R21,R27,R33,R39)</f>
        <v>5080</v>
      </c>
      <c r="X14" s="18">
        <f t="shared" si="0"/>
        <v>8254</v>
      </c>
      <c r="Z14" s="4" t="s">
        <v>31</v>
      </c>
      <c r="AA14" s="10">
        <v>201</v>
      </c>
      <c r="AB14" s="10">
        <v>256</v>
      </c>
      <c r="AC14" s="10">
        <v>457</v>
      </c>
    </row>
    <row r="15" spans="1:29" ht="15" customHeight="1" x14ac:dyDescent="0.15">
      <c r="A15" s="7"/>
      <c r="B15" s="29">
        <v>370</v>
      </c>
      <c r="C15" s="29">
        <v>355</v>
      </c>
      <c r="D15" s="29">
        <v>725</v>
      </c>
      <c r="E15" s="24"/>
      <c r="F15" s="7"/>
      <c r="G15" s="29">
        <v>517</v>
      </c>
      <c r="H15" s="29">
        <v>484</v>
      </c>
      <c r="I15" s="29">
        <v>1001</v>
      </c>
      <c r="J15" s="24"/>
      <c r="K15" s="7"/>
      <c r="L15" s="29">
        <v>729</v>
      </c>
      <c r="M15" s="29">
        <v>959</v>
      </c>
      <c r="N15" s="29">
        <v>1688</v>
      </c>
      <c r="O15" s="24"/>
      <c r="P15" s="7"/>
      <c r="Q15" s="29">
        <v>31</v>
      </c>
      <c r="R15" s="29">
        <v>143</v>
      </c>
      <c r="S15" s="29">
        <v>174</v>
      </c>
      <c r="U15" s="4" t="s">
        <v>14</v>
      </c>
      <c r="V15" s="15">
        <f>SUM(L27,L33,L39,Q9,Q15,Q21,Q27,Q33,Q39)</f>
        <v>2307</v>
      </c>
      <c r="W15" s="15">
        <f>SUM(M27,M33,M39,R9,R15,R21,R27,R33,R39)</f>
        <v>3917</v>
      </c>
      <c r="X15" s="18">
        <f t="shared" si="0"/>
        <v>6224</v>
      </c>
      <c r="Z15" s="4" t="s">
        <v>7</v>
      </c>
      <c r="AA15" s="10">
        <v>277</v>
      </c>
      <c r="AB15" s="10">
        <v>446</v>
      </c>
      <c r="AC15" s="10">
        <v>723</v>
      </c>
    </row>
    <row r="16" spans="1:29" ht="15" customHeight="1" x14ac:dyDescent="0.15">
      <c r="A16" s="7">
        <v>10</v>
      </c>
      <c r="B16" s="10">
        <v>96</v>
      </c>
      <c r="C16" s="10">
        <v>92</v>
      </c>
      <c r="D16" s="10">
        <v>188</v>
      </c>
      <c r="E16" s="3"/>
      <c r="F16" s="7">
        <v>40</v>
      </c>
      <c r="G16" s="10">
        <v>103</v>
      </c>
      <c r="H16" s="10">
        <v>89</v>
      </c>
      <c r="I16" s="10">
        <v>192</v>
      </c>
      <c r="J16" s="3"/>
      <c r="K16" s="7">
        <v>70</v>
      </c>
      <c r="L16" s="10">
        <v>173</v>
      </c>
      <c r="M16" s="10">
        <v>228</v>
      </c>
      <c r="N16" s="10">
        <v>401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1347</v>
      </c>
      <c r="W16" s="15">
        <f>SUM(M33,M39,R9,R15,R21,R27,R33,R39)</f>
        <v>2575</v>
      </c>
      <c r="X16" s="18">
        <f t="shared" si="0"/>
        <v>3922</v>
      </c>
      <c r="Z16" s="9" t="s">
        <v>24</v>
      </c>
      <c r="AA16" s="11">
        <f>SUM(AA12:AA15)</f>
        <v>1490</v>
      </c>
      <c r="AB16" s="11">
        <f>SUM(AB12:AB15)</f>
        <v>1708</v>
      </c>
      <c r="AC16" s="11">
        <f>SUM(AC12:AC15)</f>
        <v>3198</v>
      </c>
    </row>
    <row r="17" spans="1:29" ht="15" customHeight="1" x14ac:dyDescent="0.15">
      <c r="A17" s="7">
        <v>11</v>
      </c>
      <c r="B17" s="10">
        <v>82</v>
      </c>
      <c r="C17" s="10">
        <v>85</v>
      </c>
      <c r="D17" s="10">
        <v>167</v>
      </c>
      <c r="E17" s="3"/>
      <c r="F17" s="7">
        <v>41</v>
      </c>
      <c r="G17" s="10">
        <v>98</v>
      </c>
      <c r="H17" s="10">
        <v>102</v>
      </c>
      <c r="I17" s="10">
        <v>200</v>
      </c>
      <c r="J17" s="3"/>
      <c r="K17" s="7">
        <v>71</v>
      </c>
      <c r="L17" s="10">
        <v>156</v>
      </c>
      <c r="M17" s="10">
        <v>221</v>
      </c>
      <c r="N17" s="10">
        <v>377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561</v>
      </c>
      <c r="W17" s="15">
        <f>SUM(M39,R9,R15,R21,R27,R33,R39)</f>
        <v>1387</v>
      </c>
      <c r="X17" s="18">
        <f t="shared" si="0"/>
        <v>1948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80</v>
      </c>
      <c r="D18" s="10">
        <v>154</v>
      </c>
      <c r="E18" s="3"/>
      <c r="F18" s="7">
        <v>42</v>
      </c>
      <c r="G18" s="10">
        <v>88</v>
      </c>
      <c r="H18" s="10">
        <v>107</v>
      </c>
      <c r="I18" s="10">
        <v>195</v>
      </c>
      <c r="J18" s="3"/>
      <c r="K18" s="7">
        <v>72</v>
      </c>
      <c r="L18" s="10">
        <v>153</v>
      </c>
      <c r="M18" s="10">
        <v>215</v>
      </c>
      <c r="N18" s="13">
        <v>368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164</v>
      </c>
      <c r="W18" s="15">
        <f>SUM(R9,R15,R21,R27,R33,R39)</f>
        <v>534</v>
      </c>
      <c r="X18" s="18">
        <f t="shared" si="0"/>
        <v>698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102</v>
      </c>
      <c r="C19" s="10">
        <v>85</v>
      </c>
      <c r="D19" s="10">
        <v>187</v>
      </c>
      <c r="E19" s="3"/>
      <c r="F19" s="7">
        <v>43</v>
      </c>
      <c r="G19" s="10">
        <v>93</v>
      </c>
      <c r="H19" s="10">
        <v>117</v>
      </c>
      <c r="I19" s="10">
        <v>210</v>
      </c>
      <c r="J19" s="3"/>
      <c r="K19" s="7">
        <v>73</v>
      </c>
      <c r="L19" s="10">
        <v>224</v>
      </c>
      <c r="M19" s="10">
        <v>250</v>
      </c>
      <c r="N19" s="10">
        <v>474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213</v>
      </c>
      <c r="AB19" s="10">
        <v>221</v>
      </c>
      <c r="AC19" s="10">
        <v>434</v>
      </c>
    </row>
    <row r="20" spans="1:29" ht="15" customHeight="1" x14ac:dyDescent="0.15">
      <c r="A20" s="7">
        <v>14</v>
      </c>
      <c r="B20" s="10">
        <v>90</v>
      </c>
      <c r="C20" s="10">
        <v>80</v>
      </c>
      <c r="D20" s="10">
        <v>170</v>
      </c>
      <c r="E20" s="3"/>
      <c r="F20" s="7">
        <v>44</v>
      </c>
      <c r="G20" s="10">
        <v>85</v>
      </c>
      <c r="H20" s="10">
        <v>91</v>
      </c>
      <c r="I20" s="10">
        <v>176</v>
      </c>
      <c r="J20" s="3"/>
      <c r="K20" s="7">
        <v>74</v>
      </c>
      <c r="L20" s="10">
        <v>161</v>
      </c>
      <c r="M20" s="10">
        <v>249</v>
      </c>
      <c r="N20" s="10">
        <v>410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24</v>
      </c>
      <c r="X20" s="18">
        <f t="shared" si="0"/>
        <v>29</v>
      </c>
      <c r="Z20" s="26" t="s">
        <v>26</v>
      </c>
      <c r="AA20" s="10">
        <v>1246</v>
      </c>
      <c r="AB20" s="10">
        <v>1120</v>
      </c>
      <c r="AC20" s="10">
        <v>2366</v>
      </c>
    </row>
    <row r="21" spans="1:29" ht="15" customHeight="1" x14ac:dyDescent="0.15">
      <c r="A21" s="7"/>
      <c r="B21" s="29">
        <v>444</v>
      </c>
      <c r="C21" s="29">
        <v>422</v>
      </c>
      <c r="D21" s="29">
        <v>866</v>
      </c>
      <c r="E21" s="3"/>
      <c r="F21" s="7"/>
      <c r="G21" s="29">
        <v>467</v>
      </c>
      <c r="H21" s="29">
        <v>506</v>
      </c>
      <c r="I21" s="29">
        <v>973</v>
      </c>
      <c r="J21" s="3"/>
      <c r="K21" s="7"/>
      <c r="L21" s="29">
        <v>867</v>
      </c>
      <c r="M21" s="29">
        <v>1163</v>
      </c>
      <c r="N21" s="29">
        <v>2030</v>
      </c>
      <c r="O21" s="3"/>
      <c r="P21" s="7"/>
      <c r="Q21" s="29">
        <v>5</v>
      </c>
      <c r="R21" s="29">
        <v>22</v>
      </c>
      <c r="S21" s="29">
        <v>27</v>
      </c>
      <c r="Z21" s="4" t="s">
        <v>31</v>
      </c>
      <c r="AA21" s="10">
        <v>238</v>
      </c>
      <c r="AB21" s="10">
        <v>316</v>
      </c>
      <c r="AC21" s="10">
        <v>554</v>
      </c>
    </row>
    <row r="22" spans="1:29" ht="15" customHeight="1" x14ac:dyDescent="0.15">
      <c r="A22" s="7">
        <v>15</v>
      </c>
      <c r="B22" s="10">
        <v>96</v>
      </c>
      <c r="C22" s="10">
        <v>90</v>
      </c>
      <c r="D22" s="10">
        <v>186</v>
      </c>
      <c r="E22" s="3"/>
      <c r="F22" s="7">
        <v>45</v>
      </c>
      <c r="G22" s="10">
        <v>97</v>
      </c>
      <c r="H22" s="10">
        <v>79</v>
      </c>
      <c r="I22" s="10">
        <v>176</v>
      </c>
      <c r="J22" s="3"/>
      <c r="K22" s="7">
        <v>75</v>
      </c>
      <c r="L22" s="10">
        <v>197</v>
      </c>
      <c r="M22" s="10">
        <v>269</v>
      </c>
      <c r="N22" s="10">
        <v>466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391</v>
      </c>
      <c r="AB22" s="10">
        <v>672</v>
      </c>
      <c r="AC22" s="10">
        <v>1063</v>
      </c>
    </row>
    <row r="23" spans="1:29" ht="15" customHeight="1" x14ac:dyDescent="0.15">
      <c r="A23" s="7">
        <v>16</v>
      </c>
      <c r="B23" s="10">
        <v>125</v>
      </c>
      <c r="C23" s="10">
        <v>101</v>
      </c>
      <c r="D23" s="10">
        <v>226</v>
      </c>
      <c r="E23" s="3"/>
      <c r="F23" s="7">
        <v>46</v>
      </c>
      <c r="G23" s="10">
        <v>97</v>
      </c>
      <c r="H23" s="10">
        <v>136</v>
      </c>
      <c r="I23" s="10">
        <v>233</v>
      </c>
      <c r="J23" s="3"/>
      <c r="K23" s="7">
        <v>76</v>
      </c>
      <c r="L23" s="10">
        <v>179</v>
      </c>
      <c r="M23" s="10">
        <v>269</v>
      </c>
      <c r="N23" s="10">
        <v>448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9.9744245524296673</v>
      </c>
      <c r="W23" s="19">
        <f>W4/$W$8*100</f>
        <v>8.4950377721818988</v>
      </c>
      <c r="X23" s="19">
        <f>X4/$X$8*100</f>
        <v>9.1827837666455281</v>
      </c>
      <c r="Z23" s="9" t="s">
        <v>24</v>
      </c>
      <c r="AA23" s="11">
        <f>SUM(AA19:AA22)</f>
        <v>2088</v>
      </c>
      <c r="AB23" s="11">
        <f t="shared" ref="AB23:AC23" si="1">SUM(AB19:AB22)</f>
        <v>2329</v>
      </c>
      <c r="AC23" s="11">
        <f t="shared" si="1"/>
        <v>4417</v>
      </c>
    </row>
    <row r="24" spans="1:29" ht="15" customHeight="1" x14ac:dyDescent="0.15">
      <c r="A24" s="7">
        <v>17</v>
      </c>
      <c r="B24" s="10">
        <v>141</v>
      </c>
      <c r="C24" s="10">
        <v>90</v>
      </c>
      <c r="D24" s="10">
        <v>231</v>
      </c>
      <c r="E24" s="3"/>
      <c r="F24" s="7">
        <v>47</v>
      </c>
      <c r="G24" s="10">
        <v>110</v>
      </c>
      <c r="H24" s="10">
        <v>121</v>
      </c>
      <c r="I24" s="10">
        <v>231</v>
      </c>
      <c r="J24" s="3"/>
      <c r="K24" s="7">
        <v>77</v>
      </c>
      <c r="L24" s="10">
        <v>207</v>
      </c>
      <c r="M24" s="10">
        <v>262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56.751918158567769</v>
      </c>
      <c r="W24" s="19">
        <f>W5/$W$8*100</f>
        <v>46.77825507332247</v>
      </c>
      <c r="X24" s="19">
        <f>X5/$X$8*100</f>
        <v>51.414870006341154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107</v>
      </c>
      <c r="D25" s="10">
        <v>209</v>
      </c>
      <c r="E25" s="3"/>
      <c r="F25" s="7">
        <v>48</v>
      </c>
      <c r="G25" s="10">
        <v>122</v>
      </c>
      <c r="H25" s="10">
        <v>98</v>
      </c>
      <c r="I25" s="10">
        <v>220</v>
      </c>
      <c r="J25" s="3"/>
      <c r="K25" s="7">
        <v>78</v>
      </c>
      <c r="L25" s="10">
        <v>191</v>
      </c>
      <c r="M25" s="10">
        <v>260</v>
      </c>
      <c r="N25" s="10">
        <v>451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13.606138107416879</v>
      </c>
      <c r="W25" s="19">
        <f>W6/$W$8*100</f>
        <v>15.716190194045327</v>
      </c>
      <c r="X25" s="19">
        <f>X6/$X$8*100</f>
        <v>14.735256816740646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88</v>
      </c>
      <c r="D26" s="10">
        <v>194</v>
      </c>
      <c r="E26" s="3"/>
      <c r="F26" s="7">
        <v>49</v>
      </c>
      <c r="G26" s="10">
        <v>140</v>
      </c>
      <c r="H26" s="10">
        <v>159</v>
      </c>
      <c r="I26" s="10">
        <v>299</v>
      </c>
      <c r="J26" s="3"/>
      <c r="K26" s="7">
        <v>79</v>
      </c>
      <c r="L26" s="10">
        <v>186</v>
      </c>
      <c r="M26" s="10">
        <v>282</v>
      </c>
      <c r="N26" s="10">
        <v>468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19.667519181585678</v>
      </c>
      <c r="W26" s="19">
        <f>W7/$W$8*100</f>
        <v>29.010516960450307</v>
      </c>
      <c r="X26" s="19">
        <f>X7/$X$8*100</f>
        <v>24.66708941027267</v>
      </c>
      <c r="Z26" s="4" t="s">
        <v>25</v>
      </c>
      <c r="AA26" s="10">
        <v>136</v>
      </c>
      <c r="AB26" s="10">
        <v>96</v>
      </c>
      <c r="AC26" s="10">
        <v>232</v>
      </c>
    </row>
    <row r="27" spans="1:29" ht="15" customHeight="1" x14ac:dyDescent="0.15">
      <c r="A27" s="7"/>
      <c r="B27" s="29">
        <v>570</v>
      </c>
      <c r="C27" s="29">
        <v>476</v>
      </c>
      <c r="D27" s="29">
        <v>1046</v>
      </c>
      <c r="E27" s="3"/>
      <c r="F27" s="7"/>
      <c r="G27" s="29">
        <v>566</v>
      </c>
      <c r="H27" s="29">
        <v>593</v>
      </c>
      <c r="I27" s="29">
        <v>1159</v>
      </c>
      <c r="J27" s="3"/>
      <c r="K27" s="7"/>
      <c r="L27" s="29">
        <v>960</v>
      </c>
      <c r="M27" s="29">
        <v>1342</v>
      </c>
      <c r="N27" s="29">
        <v>2302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95</v>
      </c>
      <c r="C28" s="10">
        <v>84</v>
      </c>
      <c r="D28" s="10">
        <v>179</v>
      </c>
      <c r="E28" s="3"/>
      <c r="F28" s="7">
        <v>50</v>
      </c>
      <c r="G28" s="10">
        <v>148</v>
      </c>
      <c r="H28" s="10">
        <v>138</v>
      </c>
      <c r="I28" s="10">
        <v>286</v>
      </c>
      <c r="J28" s="3"/>
      <c r="K28" s="7">
        <v>80</v>
      </c>
      <c r="L28" s="10">
        <v>203</v>
      </c>
      <c r="M28" s="10">
        <v>281</v>
      </c>
      <c r="N28" s="10">
        <v>484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34.944586530264282</v>
      </c>
      <c r="W28" s="19">
        <f t="shared" ref="W28:W39" si="3">W9/$W$8*100</f>
        <v>29.343800918382463</v>
      </c>
      <c r="X28" s="19">
        <f t="shared" ref="X28:X39" si="4">X9/$X$8*100</f>
        <v>31.94752694990488</v>
      </c>
      <c r="Z28" s="4" t="s">
        <v>31</v>
      </c>
      <c r="AA28" s="10">
        <v>148</v>
      </c>
      <c r="AB28" s="10">
        <v>200</v>
      </c>
      <c r="AC28" s="10">
        <v>348</v>
      </c>
    </row>
    <row r="29" spans="1:29" ht="15" customHeight="1" x14ac:dyDescent="0.15">
      <c r="A29" s="7">
        <v>21</v>
      </c>
      <c r="B29" s="10">
        <v>89</v>
      </c>
      <c r="C29" s="10">
        <v>78</v>
      </c>
      <c r="D29" s="10">
        <v>167</v>
      </c>
      <c r="E29" s="3"/>
      <c r="F29" s="7">
        <v>51</v>
      </c>
      <c r="G29" s="10">
        <v>159</v>
      </c>
      <c r="H29" s="10">
        <v>155</v>
      </c>
      <c r="I29" s="10">
        <v>314</v>
      </c>
      <c r="J29" s="3"/>
      <c r="K29" s="7">
        <v>81</v>
      </c>
      <c r="L29" s="10">
        <v>177</v>
      </c>
      <c r="M29" s="10">
        <v>244</v>
      </c>
      <c r="N29" s="10">
        <v>421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68.218243819266831</v>
      </c>
      <c r="W29" s="19">
        <f t="shared" si="3"/>
        <v>74.070508072878098</v>
      </c>
      <c r="X29" s="19">
        <f t="shared" si="4"/>
        <v>71.349873176918194</v>
      </c>
      <c r="Z29" s="4" t="s">
        <v>7</v>
      </c>
      <c r="AA29" s="10">
        <v>253</v>
      </c>
      <c r="AB29" s="10">
        <v>425</v>
      </c>
      <c r="AC29" s="10">
        <v>678</v>
      </c>
    </row>
    <row r="30" spans="1:29" ht="15" customHeight="1" x14ac:dyDescent="0.15">
      <c r="A30" s="7">
        <v>22</v>
      </c>
      <c r="B30" s="10">
        <v>97</v>
      </c>
      <c r="C30" s="10">
        <v>98</v>
      </c>
      <c r="D30" s="10">
        <v>195</v>
      </c>
      <c r="E30" s="3"/>
      <c r="F30" s="7">
        <v>52</v>
      </c>
      <c r="G30" s="10">
        <v>160</v>
      </c>
      <c r="H30" s="10">
        <v>180</v>
      </c>
      <c r="I30" s="10">
        <v>340</v>
      </c>
      <c r="J30" s="3"/>
      <c r="K30" s="7">
        <v>82</v>
      </c>
      <c r="L30" s="10">
        <v>151</v>
      </c>
      <c r="M30" s="10">
        <v>225</v>
      </c>
      <c r="N30" s="10">
        <v>376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59.411764705882355</v>
      </c>
      <c r="W30" s="19">
        <f t="shared" si="3"/>
        <v>65.930973189157157</v>
      </c>
      <c r="X30" s="19">
        <f t="shared" si="4"/>
        <v>62.900285351934052</v>
      </c>
      <c r="Z30" s="9" t="s">
        <v>24</v>
      </c>
      <c r="AA30" s="11">
        <f>SUM(AA26:AA29)</f>
        <v>1230</v>
      </c>
      <c r="AB30" s="11">
        <f t="shared" ref="AB30" si="5">SUM(AB26:AB29)</f>
        <v>1340</v>
      </c>
      <c r="AC30" s="11">
        <f>SUM(AC26:AC29)</f>
        <v>2570</v>
      </c>
    </row>
    <row r="31" spans="1:29" ht="15" customHeight="1" x14ac:dyDescent="0.15">
      <c r="A31" s="7">
        <v>23</v>
      </c>
      <c r="B31" s="10">
        <v>91</v>
      </c>
      <c r="C31" s="10">
        <v>105</v>
      </c>
      <c r="D31" s="10">
        <v>196</v>
      </c>
      <c r="E31" s="3"/>
      <c r="F31" s="7">
        <v>53</v>
      </c>
      <c r="G31" s="10">
        <v>163</v>
      </c>
      <c r="H31" s="10">
        <v>156</v>
      </c>
      <c r="I31" s="10">
        <v>319</v>
      </c>
      <c r="J31" s="3"/>
      <c r="K31" s="7">
        <v>83</v>
      </c>
      <c r="L31" s="10">
        <v>137</v>
      </c>
      <c r="M31" s="10">
        <v>221</v>
      </c>
      <c r="N31" s="10">
        <v>358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43.674339300937767</v>
      </c>
      <c r="W31" s="19">
        <f t="shared" si="3"/>
        <v>53.036587172270778</v>
      </c>
      <c r="X31" s="19">
        <f t="shared" si="4"/>
        <v>48.684210526315788</v>
      </c>
      <c r="Z31" s="6"/>
    </row>
    <row r="32" spans="1:29" ht="15" customHeight="1" x14ac:dyDescent="0.15">
      <c r="A32" s="7">
        <v>24</v>
      </c>
      <c r="B32" s="10">
        <v>80</v>
      </c>
      <c r="C32" s="10">
        <v>86</v>
      </c>
      <c r="D32" s="10">
        <v>166</v>
      </c>
      <c r="E32" s="3"/>
      <c r="F32" s="7">
        <v>54</v>
      </c>
      <c r="G32" s="10">
        <v>186</v>
      </c>
      <c r="H32" s="10">
        <v>179</v>
      </c>
      <c r="I32" s="10">
        <v>365</v>
      </c>
      <c r="J32" s="3"/>
      <c r="K32" s="7">
        <v>84</v>
      </c>
      <c r="L32" s="10">
        <v>118</v>
      </c>
      <c r="M32" s="10">
        <v>217</v>
      </c>
      <c r="N32" s="10">
        <v>335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33.273657289002557</v>
      </c>
      <c r="W32" s="20">
        <f t="shared" si="3"/>
        <v>44.726707154495635</v>
      </c>
      <c r="X32" s="20">
        <f t="shared" si="4"/>
        <v>39.402346227013318</v>
      </c>
      <c r="Z32" s="6"/>
      <c r="AA32" s="28"/>
      <c r="AB32" s="27"/>
      <c r="AC32" s="27"/>
    </row>
    <row r="33" spans="1:29" ht="15" customHeight="1" x14ac:dyDescent="0.15">
      <c r="A33" s="7"/>
      <c r="B33" s="29">
        <v>452</v>
      </c>
      <c r="C33" s="29">
        <v>451</v>
      </c>
      <c r="D33" s="29">
        <v>903</v>
      </c>
      <c r="E33" s="3"/>
      <c r="F33" s="7"/>
      <c r="G33" s="29">
        <v>816</v>
      </c>
      <c r="H33" s="29">
        <v>808</v>
      </c>
      <c r="I33" s="29">
        <v>1624</v>
      </c>
      <c r="J33" s="3"/>
      <c r="K33" s="7"/>
      <c r="L33" s="29">
        <v>786</v>
      </c>
      <c r="M33" s="29">
        <v>1188</v>
      </c>
      <c r="N33" s="29">
        <v>1974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27.058823529411764</v>
      </c>
      <c r="W33" s="19">
        <f t="shared" si="3"/>
        <v>37.624055695452526</v>
      </c>
      <c r="X33" s="19">
        <f t="shared" si="4"/>
        <v>32.712428662016485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174</v>
      </c>
      <c r="H34" s="10">
        <v>183</v>
      </c>
      <c r="I34" s="10">
        <v>357</v>
      </c>
      <c r="J34" s="3"/>
      <c r="K34" s="7">
        <v>85</v>
      </c>
      <c r="L34" s="10">
        <v>123</v>
      </c>
      <c r="M34" s="10">
        <v>238</v>
      </c>
      <c r="N34" s="10">
        <v>361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19.667519181585678</v>
      </c>
      <c r="W34" s="19">
        <f t="shared" si="3"/>
        <v>29.010516960450307</v>
      </c>
      <c r="X34" s="19">
        <f t="shared" si="4"/>
        <v>24.66708941027267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95</v>
      </c>
      <c r="D35" s="10">
        <v>209</v>
      </c>
      <c r="E35" s="3"/>
      <c r="F35" s="7">
        <v>56</v>
      </c>
      <c r="G35" s="10">
        <v>195</v>
      </c>
      <c r="H35" s="10">
        <v>176</v>
      </c>
      <c r="I35" s="10">
        <v>371</v>
      </c>
      <c r="J35" s="3"/>
      <c r="K35" s="7">
        <v>86</v>
      </c>
      <c r="L35" s="10">
        <v>83</v>
      </c>
      <c r="M35" s="10">
        <v>176</v>
      </c>
      <c r="N35" s="10">
        <v>259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11.483375959079284</v>
      </c>
      <c r="W35" s="19">
        <f t="shared" si="3"/>
        <v>19.071248703895719</v>
      </c>
      <c r="X35" s="19">
        <f t="shared" si="4"/>
        <v>15.543753963221308</v>
      </c>
      <c r="Z35" s="4" t="s">
        <v>25</v>
      </c>
      <c r="AA35" s="10">
        <f>SUM(AA5,AA12,AA19,AA26)</f>
        <v>1170</v>
      </c>
      <c r="AB35" s="10">
        <f t="shared" ref="AA35:AB38" si="6">SUM(AB5,AB12,AB19,AB26)</f>
        <v>1147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88</v>
      </c>
      <c r="C36" s="10">
        <v>98</v>
      </c>
      <c r="D36" s="10">
        <v>186</v>
      </c>
      <c r="E36" s="3"/>
      <c r="F36" s="7">
        <v>57</v>
      </c>
      <c r="G36" s="10">
        <v>219</v>
      </c>
      <c r="H36" s="10">
        <v>179</v>
      </c>
      <c r="I36" s="10">
        <v>398</v>
      </c>
      <c r="J36" s="3"/>
      <c r="K36" s="7">
        <v>87</v>
      </c>
      <c r="L36" s="10">
        <v>69</v>
      </c>
      <c r="M36" s="10">
        <v>167</v>
      </c>
      <c r="N36" s="10">
        <v>236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4.7826086956521738</v>
      </c>
      <c r="W36" s="19">
        <f t="shared" si="3"/>
        <v>10.272552214486742</v>
      </c>
      <c r="X36" s="19">
        <f t="shared" si="4"/>
        <v>7.7203551046290428</v>
      </c>
      <c r="Z36" s="26" t="s">
        <v>26</v>
      </c>
      <c r="AA36" s="10">
        <f t="shared" si="6"/>
        <v>6657</v>
      </c>
      <c r="AB36" s="10">
        <f t="shared" si="6"/>
        <v>6316</v>
      </c>
      <c r="AC36" s="13">
        <f>SUM(AA36:AB36)</f>
        <v>12973</v>
      </c>
    </row>
    <row r="37" spans="1:29" ht="15" customHeight="1" x14ac:dyDescent="0.15">
      <c r="A37" s="7">
        <v>28</v>
      </c>
      <c r="B37" s="10">
        <v>82</v>
      </c>
      <c r="C37" s="10">
        <v>86</v>
      </c>
      <c r="D37" s="10">
        <v>168</v>
      </c>
      <c r="E37" s="3"/>
      <c r="F37" s="7">
        <v>58</v>
      </c>
      <c r="G37" s="10">
        <v>213</v>
      </c>
      <c r="H37" s="10">
        <v>216</v>
      </c>
      <c r="I37" s="10">
        <v>429</v>
      </c>
      <c r="J37" s="3"/>
      <c r="K37" s="7">
        <v>88</v>
      </c>
      <c r="L37" s="10">
        <v>65</v>
      </c>
      <c r="M37" s="10">
        <v>135</v>
      </c>
      <c r="N37" s="10">
        <v>200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1.3981244671781756</v>
      </c>
      <c r="W37" s="19">
        <f t="shared" si="3"/>
        <v>3.9549696341282776</v>
      </c>
      <c r="X37" s="19">
        <f t="shared" si="4"/>
        <v>2.7663284717818644</v>
      </c>
      <c r="Z37" s="4" t="s">
        <v>31</v>
      </c>
      <c r="AA37" s="10">
        <f t="shared" si="6"/>
        <v>1596</v>
      </c>
      <c r="AB37" s="10">
        <f t="shared" si="6"/>
        <v>2122</v>
      </c>
      <c r="AC37" s="13">
        <f>SUM(AA37:AB37)</f>
        <v>3718</v>
      </c>
    </row>
    <row r="38" spans="1:29" ht="15" customHeight="1" x14ac:dyDescent="0.15">
      <c r="A38" s="7">
        <v>29</v>
      </c>
      <c r="B38" s="10">
        <v>89</v>
      </c>
      <c r="C38" s="10">
        <v>74</v>
      </c>
      <c r="D38" s="10">
        <v>163</v>
      </c>
      <c r="E38" s="3"/>
      <c r="F38" s="7">
        <v>59</v>
      </c>
      <c r="G38" s="10">
        <v>229</v>
      </c>
      <c r="H38" s="10">
        <v>179</v>
      </c>
      <c r="I38" s="10">
        <v>408</v>
      </c>
      <c r="J38" s="3"/>
      <c r="K38" s="7">
        <v>89</v>
      </c>
      <c r="L38" s="10">
        <v>57</v>
      </c>
      <c r="M38" s="10">
        <v>137</v>
      </c>
      <c r="N38" s="10">
        <v>194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0.30690537084398978</v>
      </c>
      <c r="W38" s="19">
        <f t="shared" si="3"/>
        <v>1.2368537994371205</v>
      </c>
      <c r="X38" s="19">
        <f t="shared" si="4"/>
        <v>0.80453392517438171</v>
      </c>
      <c r="Z38" s="4" t="s">
        <v>7</v>
      </c>
      <c r="AA38" s="10">
        <f t="shared" si="6"/>
        <v>2307</v>
      </c>
      <c r="AB38" s="10">
        <f t="shared" si="6"/>
        <v>3917</v>
      </c>
      <c r="AC38" s="13">
        <f>SUM(AA38:AB38)</f>
        <v>6224</v>
      </c>
    </row>
    <row r="39" spans="1:29" ht="15" customHeight="1" x14ac:dyDescent="0.15">
      <c r="A39" s="7"/>
      <c r="B39" s="11">
        <v>474</v>
      </c>
      <c r="C39" s="11">
        <v>458</v>
      </c>
      <c r="D39" s="11">
        <v>932</v>
      </c>
      <c r="E39" s="3"/>
      <c r="F39" s="7"/>
      <c r="G39" s="11">
        <v>1030</v>
      </c>
      <c r="H39" s="11">
        <v>933</v>
      </c>
      <c r="I39" s="11">
        <v>1963</v>
      </c>
      <c r="J39" s="3"/>
      <c r="K39" s="7"/>
      <c r="L39" s="11">
        <v>397</v>
      </c>
      <c r="M39" s="11">
        <v>853</v>
      </c>
      <c r="N39" s="11">
        <v>1250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4.2625745950554135E-2</v>
      </c>
      <c r="W39" s="19">
        <f t="shared" si="3"/>
        <v>0.17775144423048439</v>
      </c>
      <c r="X39" s="19">
        <f t="shared" si="4"/>
        <v>0.11493341788205452</v>
      </c>
      <c r="Z39" s="9" t="s">
        <v>24</v>
      </c>
      <c r="AA39" s="11">
        <f>SUM(AA35:AA38)</f>
        <v>11730</v>
      </c>
      <c r="AB39" s="11">
        <f>SUM(AB35:AB38)</f>
        <v>13502</v>
      </c>
      <c r="AC39" s="11">
        <f>SUM(AC35:AC38)</f>
        <v>25232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67</v>
      </c>
      <c r="D4" s="10">
        <v>130</v>
      </c>
      <c r="E4" s="3"/>
      <c r="F4" s="7">
        <v>30</v>
      </c>
      <c r="G4" s="10">
        <v>100</v>
      </c>
      <c r="H4" s="10">
        <v>101</v>
      </c>
      <c r="I4" s="10">
        <v>201</v>
      </c>
      <c r="J4" s="3"/>
      <c r="K4" s="7">
        <v>60</v>
      </c>
      <c r="L4" s="10">
        <v>250</v>
      </c>
      <c r="M4" s="10">
        <v>216</v>
      </c>
      <c r="N4" s="10">
        <v>466</v>
      </c>
      <c r="O4" s="3"/>
      <c r="P4" s="7">
        <v>90</v>
      </c>
      <c r="Q4" s="10">
        <v>44</v>
      </c>
      <c r="R4" s="10">
        <v>95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1144</v>
      </c>
      <c r="X4" s="15">
        <f>SUM(V4:W4)</f>
        <v>2311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69</v>
      </c>
      <c r="D5" s="10">
        <v>144</v>
      </c>
      <c r="E5" s="3"/>
      <c r="F5" s="7">
        <v>31</v>
      </c>
      <c r="G5" s="10">
        <v>97</v>
      </c>
      <c r="H5" s="10">
        <v>84</v>
      </c>
      <c r="I5" s="10">
        <v>181</v>
      </c>
      <c r="J5" s="3"/>
      <c r="K5" s="7">
        <v>61</v>
      </c>
      <c r="L5" s="10">
        <v>281</v>
      </c>
      <c r="M5" s="10">
        <v>285</v>
      </c>
      <c r="N5" s="10">
        <v>566</v>
      </c>
      <c r="O5" s="3"/>
      <c r="P5" s="7">
        <v>91</v>
      </c>
      <c r="Q5" s="10">
        <v>38</v>
      </c>
      <c r="R5" s="10">
        <v>93</v>
      </c>
      <c r="S5" s="10">
        <v>131</v>
      </c>
      <c r="U5" s="4" t="s">
        <v>5</v>
      </c>
      <c r="V5" s="15">
        <f>SUM(B27,B33,B39,G9,G15,G21,G27,G33,G39,L9)</f>
        <v>6649</v>
      </c>
      <c r="W5" s="15">
        <f>SUM(C27,C33,C39,H9,H15,H21,H27,H33,H39,M9)</f>
        <v>6314</v>
      </c>
      <c r="X5" s="15">
        <f>SUM(V5:W5)</f>
        <v>12963</v>
      </c>
      <c r="Y5" s="2"/>
      <c r="Z5" s="4" t="s">
        <v>25</v>
      </c>
      <c r="AA5" s="10">
        <v>685</v>
      </c>
      <c r="AB5" s="10">
        <v>663</v>
      </c>
      <c r="AC5" s="10">
        <v>1348</v>
      </c>
    </row>
    <row r="6" spans="1:29" ht="15" customHeight="1" x14ac:dyDescent="0.15">
      <c r="A6" s="7">
        <v>2</v>
      </c>
      <c r="B6" s="10">
        <v>69</v>
      </c>
      <c r="C6" s="10">
        <v>71</v>
      </c>
      <c r="D6" s="10">
        <v>140</v>
      </c>
      <c r="E6" s="3"/>
      <c r="F6" s="7">
        <v>32</v>
      </c>
      <c r="G6" s="10">
        <v>101</v>
      </c>
      <c r="H6" s="10">
        <v>112</v>
      </c>
      <c r="I6" s="10">
        <v>213</v>
      </c>
      <c r="J6" s="3"/>
      <c r="K6" s="7">
        <v>62</v>
      </c>
      <c r="L6" s="10">
        <v>268</v>
      </c>
      <c r="M6" s="10">
        <v>226</v>
      </c>
      <c r="N6" s="10">
        <v>494</v>
      </c>
      <c r="O6" s="3"/>
      <c r="P6" s="7">
        <v>92</v>
      </c>
      <c r="Q6" s="10">
        <v>23</v>
      </c>
      <c r="R6" s="10">
        <v>69</v>
      </c>
      <c r="S6" s="10">
        <v>92</v>
      </c>
      <c r="U6" s="8" t="s">
        <v>6</v>
      </c>
      <c r="V6" s="15">
        <f>SUM(L15,L21)</f>
        <v>1583</v>
      </c>
      <c r="W6" s="15">
        <f>SUM(M15,M21)</f>
        <v>2110</v>
      </c>
      <c r="X6" s="15">
        <f>SUM(V6:W6)</f>
        <v>3693</v>
      </c>
      <c r="Z6" s="26" t="s">
        <v>26</v>
      </c>
      <c r="AA6" s="10">
        <v>3836</v>
      </c>
      <c r="AB6" s="10">
        <v>3731</v>
      </c>
      <c r="AC6" s="10">
        <v>7567</v>
      </c>
    </row>
    <row r="7" spans="1:29" ht="15" customHeight="1" x14ac:dyDescent="0.15">
      <c r="A7" s="7">
        <v>3</v>
      </c>
      <c r="B7" s="10">
        <v>75</v>
      </c>
      <c r="C7" s="10">
        <v>80</v>
      </c>
      <c r="D7" s="10">
        <v>155</v>
      </c>
      <c r="E7" s="3"/>
      <c r="F7" s="7">
        <v>33</v>
      </c>
      <c r="G7" s="10">
        <v>122</v>
      </c>
      <c r="H7" s="10">
        <v>88</v>
      </c>
      <c r="I7" s="10">
        <v>210</v>
      </c>
      <c r="J7" s="3"/>
      <c r="K7" s="7">
        <v>63</v>
      </c>
      <c r="L7" s="10">
        <v>274</v>
      </c>
      <c r="M7" s="10">
        <v>256</v>
      </c>
      <c r="N7" s="10">
        <v>530</v>
      </c>
      <c r="O7" s="3"/>
      <c r="P7" s="7">
        <v>93</v>
      </c>
      <c r="Q7" s="10">
        <v>16</v>
      </c>
      <c r="R7" s="10">
        <v>63</v>
      </c>
      <c r="S7" s="10">
        <v>79</v>
      </c>
      <c r="U7" s="4" t="s">
        <v>7</v>
      </c>
      <c r="V7" s="15">
        <f>SUM(L27,L33,L39,Q9,Q15,Q21,Q27,Q33,Q39)</f>
        <v>2308</v>
      </c>
      <c r="W7" s="15">
        <f>SUM(M27,M33,M39,R9,R15,R21,R27,R33,R39)</f>
        <v>3920</v>
      </c>
      <c r="X7" s="15">
        <f>SUM(V7:W7)</f>
        <v>6228</v>
      </c>
      <c r="Z7" s="4" t="s">
        <v>31</v>
      </c>
      <c r="AA7" s="10">
        <v>1007</v>
      </c>
      <c r="AB7" s="10">
        <v>1340</v>
      </c>
      <c r="AC7" s="10">
        <v>2347</v>
      </c>
    </row>
    <row r="8" spans="1:29" ht="15" customHeight="1" x14ac:dyDescent="0.15">
      <c r="A8" s="7">
        <v>4</v>
      </c>
      <c r="B8" s="10">
        <v>72</v>
      </c>
      <c r="C8" s="10">
        <v>77</v>
      </c>
      <c r="D8" s="10">
        <v>149</v>
      </c>
      <c r="E8" s="3"/>
      <c r="F8" s="7">
        <v>34</v>
      </c>
      <c r="G8" s="10">
        <v>126</v>
      </c>
      <c r="H8" s="10">
        <v>95</v>
      </c>
      <c r="I8" s="10">
        <v>221</v>
      </c>
      <c r="J8" s="3"/>
      <c r="K8" s="7">
        <v>64</v>
      </c>
      <c r="L8" s="10">
        <v>171</v>
      </c>
      <c r="M8" s="10">
        <v>145</v>
      </c>
      <c r="N8" s="10">
        <v>316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11707</v>
      </c>
      <c r="W8" s="12">
        <f>SUM(W4:W7)</f>
        <v>13488</v>
      </c>
      <c r="X8" s="12">
        <f>SUM(X4:X7)</f>
        <v>25195</v>
      </c>
      <c r="Z8" s="4" t="s">
        <v>7</v>
      </c>
      <c r="AA8" s="10">
        <v>1382</v>
      </c>
      <c r="AB8" s="10">
        <v>2378</v>
      </c>
      <c r="AC8" s="10">
        <v>3760</v>
      </c>
    </row>
    <row r="9" spans="1:29" ht="15" customHeight="1" x14ac:dyDescent="0.15">
      <c r="A9" s="7"/>
      <c r="B9" s="29">
        <v>354</v>
      </c>
      <c r="C9" s="29">
        <v>364</v>
      </c>
      <c r="D9" s="29">
        <v>718</v>
      </c>
      <c r="E9" s="24"/>
      <c r="F9" s="7"/>
      <c r="G9" s="29">
        <v>546</v>
      </c>
      <c r="H9" s="29">
        <v>480</v>
      </c>
      <c r="I9" s="29">
        <v>1026</v>
      </c>
      <c r="J9" s="24"/>
      <c r="K9" s="7"/>
      <c r="L9" s="29">
        <v>1244</v>
      </c>
      <c r="M9" s="29">
        <v>1128</v>
      </c>
      <c r="N9" s="29">
        <v>2372</v>
      </c>
      <c r="O9" s="24"/>
      <c r="P9" s="7"/>
      <c r="Q9" s="29">
        <v>134</v>
      </c>
      <c r="R9" s="29">
        <v>374</v>
      </c>
      <c r="S9" s="29">
        <v>508</v>
      </c>
      <c r="U9" s="4" t="s">
        <v>8</v>
      </c>
      <c r="V9" s="15">
        <f>SUM(G21,G27,G33,G39,L9)</f>
        <v>4097</v>
      </c>
      <c r="W9" s="15">
        <f>SUM(H21,H27,H33,H39,M9)</f>
        <v>3962</v>
      </c>
      <c r="X9" s="18">
        <f t="shared" ref="X9:X20" si="0">SUM(V9:W9)</f>
        <v>8059</v>
      </c>
      <c r="Z9" s="9" t="s">
        <v>24</v>
      </c>
      <c r="AA9" s="11">
        <f>SUM(AA5:AA8)</f>
        <v>6910</v>
      </c>
      <c r="AB9" s="11">
        <f>SUM(AB5:AB8)</f>
        <v>8112</v>
      </c>
      <c r="AC9" s="11">
        <f>SUM(AC5:AC8)</f>
        <v>15022</v>
      </c>
    </row>
    <row r="10" spans="1:29" ht="15" customHeight="1" x14ac:dyDescent="0.15">
      <c r="A10" s="7">
        <v>5</v>
      </c>
      <c r="B10" s="10">
        <v>77</v>
      </c>
      <c r="C10" s="10">
        <v>65</v>
      </c>
      <c r="D10" s="10">
        <v>142</v>
      </c>
      <c r="E10" s="3"/>
      <c r="F10" s="7">
        <v>35</v>
      </c>
      <c r="G10" s="10">
        <v>97</v>
      </c>
      <c r="H10" s="10">
        <v>98</v>
      </c>
      <c r="I10" s="10">
        <v>195</v>
      </c>
      <c r="J10" s="24"/>
      <c r="K10" s="7">
        <v>65</v>
      </c>
      <c r="L10" s="10">
        <v>94</v>
      </c>
      <c r="M10" s="10">
        <v>141</v>
      </c>
      <c r="N10" s="10">
        <v>235</v>
      </c>
      <c r="O10" s="24"/>
      <c r="P10" s="7">
        <v>95</v>
      </c>
      <c r="Q10" s="10">
        <v>12</v>
      </c>
      <c r="R10" s="10">
        <v>40</v>
      </c>
      <c r="S10" s="10">
        <v>52</v>
      </c>
      <c r="U10" s="4" t="s">
        <v>9</v>
      </c>
      <c r="V10" s="15">
        <f>SUM(G21,G27,G33,G39,L9,L15,L21,L27,L33,L39,Q9,Q15,Q21,Q27,Q33,Q39)</f>
        <v>7988</v>
      </c>
      <c r="W10" s="15">
        <f>SUM(H21,H27,H33,H39,M9,M15,M21,M27,M33,M39,R9,R15,R21,R27,R33,R39)</f>
        <v>9992</v>
      </c>
      <c r="X10" s="18">
        <f t="shared" si="0"/>
        <v>17980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66</v>
      </c>
      <c r="D11" s="10">
        <v>146</v>
      </c>
      <c r="E11" s="3"/>
      <c r="F11" s="7">
        <v>36</v>
      </c>
      <c r="G11" s="10">
        <v>119</v>
      </c>
      <c r="H11" s="10">
        <v>103</v>
      </c>
      <c r="I11" s="10">
        <v>222</v>
      </c>
      <c r="J11" s="24"/>
      <c r="K11" s="7">
        <v>66</v>
      </c>
      <c r="L11" s="10">
        <v>141</v>
      </c>
      <c r="M11" s="10">
        <v>174</v>
      </c>
      <c r="N11" s="10">
        <v>315</v>
      </c>
      <c r="O11" s="24"/>
      <c r="P11" s="7">
        <v>96</v>
      </c>
      <c r="Q11" s="10">
        <v>7</v>
      </c>
      <c r="R11" s="10">
        <v>39</v>
      </c>
      <c r="S11" s="10">
        <v>46</v>
      </c>
      <c r="U11" s="4" t="s">
        <v>10</v>
      </c>
      <c r="V11" s="15">
        <f>SUM(,G33,G39,L9,L15,L21,L27,L33,L39,Q9,Q15,Q21,Q27,Q33,Q39)</f>
        <v>6964</v>
      </c>
      <c r="W11" s="15">
        <f>SUM(,H33,H39,M9,M15,M21,M27,M33,M39,R9,R15,R21,R27,R33,R39)</f>
        <v>8897</v>
      </c>
      <c r="X11" s="18">
        <f t="shared" si="0"/>
        <v>15861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65</v>
      </c>
      <c r="D12" s="10">
        <v>132</v>
      </c>
      <c r="E12" s="3"/>
      <c r="F12" s="7">
        <v>37</v>
      </c>
      <c r="G12" s="10">
        <v>99</v>
      </c>
      <c r="H12" s="10">
        <v>100</v>
      </c>
      <c r="I12" s="10">
        <v>199</v>
      </c>
      <c r="J12" s="24"/>
      <c r="K12" s="7">
        <v>67</v>
      </c>
      <c r="L12" s="10">
        <v>165</v>
      </c>
      <c r="M12" s="10">
        <v>202</v>
      </c>
      <c r="N12" s="10">
        <v>367</v>
      </c>
      <c r="O12" s="24"/>
      <c r="P12" s="7">
        <v>97</v>
      </c>
      <c r="Q12" s="10">
        <v>7</v>
      </c>
      <c r="R12" s="10">
        <v>33</v>
      </c>
      <c r="S12" s="10">
        <v>40</v>
      </c>
      <c r="U12" s="4" t="s">
        <v>11</v>
      </c>
      <c r="V12" s="15">
        <f>SUM(L9,L15,L21,L27,L33,L39,Q9,Q15,Q21,Q27,Q33,Q39)</f>
        <v>5135</v>
      </c>
      <c r="W12" s="15">
        <f>SUM(M9,M15,M21,M27,M33,M39,R9,R15,R21,R27,R33,R39)</f>
        <v>7158</v>
      </c>
      <c r="X12" s="18">
        <f t="shared" si="0"/>
        <v>12293</v>
      </c>
      <c r="Z12" s="4" t="s">
        <v>25</v>
      </c>
      <c r="AA12" s="10">
        <v>135</v>
      </c>
      <c r="AB12" s="10">
        <v>166</v>
      </c>
      <c r="AC12" s="10">
        <v>301</v>
      </c>
    </row>
    <row r="13" spans="1:29" ht="15" customHeight="1" x14ac:dyDescent="0.15">
      <c r="A13" s="7">
        <v>8</v>
      </c>
      <c r="B13" s="10">
        <v>74</v>
      </c>
      <c r="C13" s="10">
        <v>82</v>
      </c>
      <c r="D13" s="10">
        <v>156</v>
      </c>
      <c r="E13" s="3"/>
      <c r="F13" s="7">
        <v>38</v>
      </c>
      <c r="G13" s="10">
        <v>97</v>
      </c>
      <c r="H13" s="10">
        <v>94</v>
      </c>
      <c r="I13" s="10">
        <v>191</v>
      </c>
      <c r="J13" s="24"/>
      <c r="K13" s="7">
        <v>68</v>
      </c>
      <c r="L13" s="10">
        <v>166</v>
      </c>
      <c r="M13" s="10">
        <v>198</v>
      </c>
      <c r="N13" s="10">
        <v>364</v>
      </c>
      <c r="O13" s="24"/>
      <c r="P13" s="7">
        <v>98</v>
      </c>
      <c r="Q13" s="10">
        <v>5</v>
      </c>
      <c r="R13" s="10">
        <v>23</v>
      </c>
      <c r="S13" s="10">
        <v>28</v>
      </c>
      <c r="U13" s="9" t="s">
        <v>12</v>
      </c>
      <c r="V13" s="12">
        <f>SUM(L15,L21,L27,L33,L39,Q9,Q15,Q21,Q27,Q33,Q39)</f>
        <v>3891</v>
      </c>
      <c r="W13" s="12">
        <f>SUM(M15,M21,M27,M33,M39,R9,R15,R21,R27,R33,R39)</f>
        <v>6030</v>
      </c>
      <c r="X13" s="12">
        <f t="shared" si="0"/>
        <v>9921</v>
      </c>
      <c r="Z13" s="26" t="s">
        <v>26</v>
      </c>
      <c r="AA13" s="10">
        <v>874</v>
      </c>
      <c r="AB13" s="10">
        <v>840</v>
      </c>
      <c r="AC13" s="10">
        <v>1714</v>
      </c>
    </row>
    <row r="14" spans="1:29" ht="15" customHeight="1" x14ac:dyDescent="0.15">
      <c r="A14" s="7">
        <v>9</v>
      </c>
      <c r="B14" s="10">
        <v>73</v>
      </c>
      <c r="C14" s="10">
        <v>80</v>
      </c>
      <c r="D14" s="10">
        <v>153</v>
      </c>
      <c r="E14" s="3"/>
      <c r="F14" s="7">
        <v>39</v>
      </c>
      <c r="G14" s="10">
        <v>102</v>
      </c>
      <c r="H14" s="10">
        <v>91</v>
      </c>
      <c r="I14" s="10">
        <v>193</v>
      </c>
      <c r="J14" s="24"/>
      <c r="K14" s="7">
        <v>69</v>
      </c>
      <c r="L14" s="10">
        <v>159</v>
      </c>
      <c r="M14" s="10">
        <v>233</v>
      </c>
      <c r="N14" s="10">
        <v>392</v>
      </c>
      <c r="O14" s="24"/>
      <c r="P14" s="7">
        <v>99</v>
      </c>
      <c r="Q14" s="10">
        <v>0</v>
      </c>
      <c r="R14" s="10">
        <v>11</v>
      </c>
      <c r="S14" s="10">
        <v>11</v>
      </c>
      <c r="U14" s="4" t="s">
        <v>13</v>
      </c>
      <c r="V14" s="15">
        <f>SUM(L21,L27,L33,L39,Q9,Q15,Q21,Q27,Q33,Q39)</f>
        <v>3166</v>
      </c>
      <c r="W14" s="15">
        <f>SUM(M21,M27,M33,M39,R9,R15,R21,R27,R33,R39)</f>
        <v>5082</v>
      </c>
      <c r="X14" s="18">
        <f t="shared" si="0"/>
        <v>8248</v>
      </c>
      <c r="Z14" s="4" t="s">
        <v>31</v>
      </c>
      <c r="AA14" s="10">
        <v>199</v>
      </c>
      <c r="AB14" s="10">
        <v>257</v>
      </c>
      <c r="AC14" s="10">
        <v>456</v>
      </c>
    </row>
    <row r="15" spans="1:29" ht="15" customHeight="1" x14ac:dyDescent="0.15">
      <c r="A15" s="7"/>
      <c r="B15" s="29">
        <v>371</v>
      </c>
      <c r="C15" s="29">
        <v>358</v>
      </c>
      <c r="D15" s="29">
        <v>729</v>
      </c>
      <c r="E15" s="24"/>
      <c r="F15" s="7"/>
      <c r="G15" s="29">
        <v>514</v>
      </c>
      <c r="H15" s="29">
        <v>486</v>
      </c>
      <c r="I15" s="29">
        <v>1000</v>
      </c>
      <c r="J15" s="24"/>
      <c r="K15" s="7"/>
      <c r="L15" s="29">
        <v>725</v>
      </c>
      <c r="M15" s="29">
        <v>948</v>
      </c>
      <c r="N15" s="29">
        <v>1673</v>
      </c>
      <c r="O15" s="24"/>
      <c r="P15" s="7"/>
      <c r="Q15" s="29">
        <v>31</v>
      </c>
      <c r="R15" s="29">
        <v>146</v>
      </c>
      <c r="S15" s="29">
        <v>177</v>
      </c>
      <c r="U15" s="4" t="s">
        <v>14</v>
      </c>
      <c r="V15" s="15">
        <f>SUM(L27,L33,L39,Q9,Q15,Q21,Q27,Q33,Q39)</f>
        <v>2308</v>
      </c>
      <c r="W15" s="15">
        <f>SUM(M27,M33,M39,R9,R15,R21,R27,R33,R39)</f>
        <v>3920</v>
      </c>
      <c r="X15" s="18">
        <f t="shared" si="0"/>
        <v>6228</v>
      </c>
      <c r="Z15" s="4" t="s">
        <v>7</v>
      </c>
      <c r="AA15" s="10">
        <v>277</v>
      </c>
      <c r="AB15" s="10">
        <v>440</v>
      </c>
      <c r="AC15" s="10">
        <v>717</v>
      </c>
    </row>
    <row r="16" spans="1:29" ht="15" customHeight="1" x14ac:dyDescent="0.15">
      <c r="A16" s="7">
        <v>10</v>
      </c>
      <c r="B16" s="10">
        <v>87</v>
      </c>
      <c r="C16" s="10">
        <v>93</v>
      </c>
      <c r="D16" s="10">
        <v>180</v>
      </c>
      <c r="E16" s="3"/>
      <c r="F16" s="7">
        <v>40</v>
      </c>
      <c r="G16" s="10">
        <v>104</v>
      </c>
      <c r="H16" s="10">
        <v>89</v>
      </c>
      <c r="I16" s="10">
        <v>193</v>
      </c>
      <c r="J16" s="3"/>
      <c r="K16" s="7">
        <v>70</v>
      </c>
      <c r="L16" s="10">
        <v>162</v>
      </c>
      <c r="M16" s="10">
        <v>228</v>
      </c>
      <c r="N16" s="10">
        <v>390</v>
      </c>
      <c r="O16" s="3"/>
      <c r="P16" s="7">
        <v>100</v>
      </c>
      <c r="Q16" s="10">
        <v>3</v>
      </c>
      <c r="R16" s="10">
        <v>8</v>
      </c>
      <c r="S16" s="10">
        <v>11</v>
      </c>
      <c r="U16" s="4" t="s">
        <v>15</v>
      </c>
      <c r="V16" s="15">
        <f>SUM(L33,L39,Q9,Q15,Q21,Q27,Q33,Q39)</f>
        <v>1350</v>
      </c>
      <c r="W16" s="15">
        <f>SUM(M33,M39,R9,R15,R21,R27,R33,R39)</f>
        <v>2589</v>
      </c>
      <c r="X16" s="18">
        <f t="shared" si="0"/>
        <v>3939</v>
      </c>
      <c r="Z16" s="9" t="s">
        <v>24</v>
      </c>
      <c r="AA16" s="11">
        <f>SUM(AA12:AA15)</f>
        <v>1485</v>
      </c>
      <c r="AB16" s="11">
        <f>SUM(AB12:AB15)</f>
        <v>1703</v>
      </c>
      <c r="AC16" s="11">
        <f>SUM(AC12:AC15)</f>
        <v>3188</v>
      </c>
    </row>
    <row r="17" spans="1:29" ht="15" customHeight="1" x14ac:dyDescent="0.15">
      <c r="A17" s="7">
        <v>11</v>
      </c>
      <c r="B17" s="10">
        <v>93</v>
      </c>
      <c r="C17" s="10">
        <v>88</v>
      </c>
      <c r="D17" s="10">
        <v>181</v>
      </c>
      <c r="E17" s="3"/>
      <c r="F17" s="7">
        <v>41</v>
      </c>
      <c r="G17" s="10">
        <v>99</v>
      </c>
      <c r="H17" s="10">
        <v>96</v>
      </c>
      <c r="I17" s="10">
        <v>195</v>
      </c>
      <c r="J17" s="3"/>
      <c r="K17" s="7">
        <v>71</v>
      </c>
      <c r="L17" s="10">
        <v>162</v>
      </c>
      <c r="M17" s="10">
        <v>217</v>
      </c>
      <c r="N17" s="10">
        <v>379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561</v>
      </c>
      <c r="W17" s="15">
        <f>SUM(M39,R9,R15,R21,R27,R33,R39)</f>
        <v>1395</v>
      </c>
      <c r="X17" s="18">
        <f t="shared" si="0"/>
        <v>1956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76</v>
      </c>
      <c r="D18" s="10">
        <v>146</v>
      </c>
      <c r="E18" s="3"/>
      <c r="F18" s="7">
        <v>42</v>
      </c>
      <c r="G18" s="10">
        <v>87</v>
      </c>
      <c r="H18" s="10">
        <v>109</v>
      </c>
      <c r="I18" s="10">
        <v>196</v>
      </c>
      <c r="J18" s="3"/>
      <c r="K18" s="7">
        <v>72</v>
      </c>
      <c r="L18" s="10">
        <v>152</v>
      </c>
      <c r="M18" s="10">
        <v>219</v>
      </c>
      <c r="N18" s="13">
        <v>371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170</v>
      </c>
      <c r="W18" s="15">
        <f>SUM(R9,R15,R21,R27,R33,R39)</f>
        <v>543</v>
      </c>
      <c r="X18" s="18">
        <f t="shared" si="0"/>
        <v>713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98</v>
      </c>
      <c r="C19" s="10">
        <v>87</v>
      </c>
      <c r="D19" s="10">
        <v>185</v>
      </c>
      <c r="E19" s="3"/>
      <c r="F19" s="7">
        <v>43</v>
      </c>
      <c r="G19" s="10">
        <v>92</v>
      </c>
      <c r="H19" s="10">
        <v>119</v>
      </c>
      <c r="I19" s="10">
        <v>211</v>
      </c>
      <c r="J19" s="3"/>
      <c r="K19" s="7">
        <v>73</v>
      </c>
      <c r="L19" s="10">
        <v>215</v>
      </c>
      <c r="M19" s="10">
        <v>243</v>
      </c>
      <c r="N19" s="10">
        <v>458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169</v>
      </c>
      <c r="X19" s="18">
        <f t="shared" si="0"/>
        <v>205</v>
      </c>
      <c r="Z19" s="4" t="s">
        <v>25</v>
      </c>
      <c r="AA19" s="10">
        <v>214</v>
      </c>
      <c r="AB19" s="10">
        <v>219</v>
      </c>
      <c r="AC19" s="10">
        <v>433</v>
      </c>
    </row>
    <row r="20" spans="1:29" ht="15" customHeight="1" x14ac:dyDescent="0.15">
      <c r="A20" s="7">
        <v>14</v>
      </c>
      <c r="B20" s="10">
        <v>94</v>
      </c>
      <c r="C20" s="10">
        <v>78</v>
      </c>
      <c r="D20" s="10">
        <v>172</v>
      </c>
      <c r="E20" s="3"/>
      <c r="F20" s="7">
        <v>44</v>
      </c>
      <c r="G20" s="10">
        <v>88</v>
      </c>
      <c r="H20" s="10">
        <v>92</v>
      </c>
      <c r="I20" s="10">
        <v>180</v>
      </c>
      <c r="J20" s="3"/>
      <c r="K20" s="7">
        <v>74</v>
      </c>
      <c r="L20" s="10">
        <v>167</v>
      </c>
      <c r="M20" s="10">
        <v>255</v>
      </c>
      <c r="N20" s="10">
        <v>422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23</v>
      </c>
      <c r="X20" s="18">
        <f t="shared" si="0"/>
        <v>28</v>
      </c>
      <c r="Z20" s="26" t="s">
        <v>26</v>
      </c>
      <c r="AA20" s="10">
        <v>1246</v>
      </c>
      <c r="AB20" s="10">
        <v>1124</v>
      </c>
      <c r="AC20" s="10">
        <v>2370</v>
      </c>
    </row>
    <row r="21" spans="1:29" ht="15" customHeight="1" x14ac:dyDescent="0.15">
      <c r="A21" s="7"/>
      <c r="B21" s="29">
        <v>442</v>
      </c>
      <c r="C21" s="29">
        <v>422</v>
      </c>
      <c r="D21" s="29">
        <v>864</v>
      </c>
      <c r="E21" s="3"/>
      <c r="F21" s="7"/>
      <c r="G21" s="29">
        <v>470</v>
      </c>
      <c r="H21" s="29">
        <v>505</v>
      </c>
      <c r="I21" s="29">
        <v>975</v>
      </c>
      <c r="J21" s="3"/>
      <c r="K21" s="7"/>
      <c r="L21" s="29">
        <v>858</v>
      </c>
      <c r="M21" s="29">
        <v>1162</v>
      </c>
      <c r="N21" s="29">
        <v>2020</v>
      </c>
      <c r="O21" s="3"/>
      <c r="P21" s="7"/>
      <c r="Q21" s="29">
        <v>5</v>
      </c>
      <c r="R21" s="29">
        <v>22</v>
      </c>
      <c r="S21" s="29">
        <v>27</v>
      </c>
      <c r="Z21" s="4" t="s">
        <v>31</v>
      </c>
      <c r="AA21" s="10">
        <v>232</v>
      </c>
      <c r="AB21" s="10">
        <v>313</v>
      </c>
      <c r="AC21" s="10">
        <v>545</v>
      </c>
    </row>
    <row r="22" spans="1:29" ht="15" customHeight="1" x14ac:dyDescent="0.15">
      <c r="A22" s="7">
        <v>15</v>
      </c>
      <c r="B22" s="10">
        <v>89</v>
      </c>
      <c r="C22" s="10">
        <v>91</v>
      </c>
      <c r="D22" s="10">
        <v>180</v>
      </c>
      <c r="E22" s="3"/>
      <c r="F22" s="7">
        <v>45</v>
      </c>
      <c r="G22" s="10">
        <v>91</v>
      </c>
      <c r="H22" s="10">
        <v>75</v>
      </c>
      <c r="I22" s="10">
        <v>166</v>
      </c>
      <c r="J22" s="3"/>
      <c r="K22" s="7">
        <v>75</v>
      </c>
      <c r="L22" s="10">
        <v>195</v>
      </c>
      <c r="M22" s="10">
        <v>255</v>
      </c>
      <c r="N22" s="10">
        <v>450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672</v>
      </c>
      <c r="AC22" s="10">
        <v>1065</v>
      </c>
    </row>
    <row r="23" spans="1:29" ht="15" customHeight="1" x14ac:dyDescent="0.15">
      <c r="A23" s="7">
        <v>16</v>
      </c>
      <c r="B23" s="10">
        <v>126</v>
      </c>
      <c r="C23" s="10">
        <v>101</v>
      </c>
      <c r="D23" s="10">
        <v>227</v>
      </c>
      <c r="E23" s="3"/>
      <c r="F23" s="7">
        <v>46</v>
      </c>
      <c r="G23" s="10">
        <v>101</v>
      </c>
      <c r="H23" s="10">
        <v>129</v>
      </c>
      <c r="I23" s="10">
        <v>230</v>
      </c>
      <c r="J23" s="3"/>
      <c r="K23" s="7">
        <v>76</v>
      </c>
      <c r="L23" s="10">
        <v>181</v>
      </c>
      <c r="M23" s="10">
        <v>275</v>
      </c>
      <c r="N23" s="10">
        <v>456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9.9683949773639711</v>
      </c>
      <c r="W23" s="19">
        <f>W4/$W$8*100</f>
        <v>8.4816132858837499</v>
      </c>
      <c r="X23" s="19">
        <f>X4/$X$8*100</f>
        <v>9.172454852153205</v>
      </c>
      <c r="Z23" s="9" t="s">
        <v>24</v>
      </c>
      <c r="AA23" s="11">
        <f>SUM(AA19:AA22)</f>
        <v>2085</v>
      </c>
      <c r="AB23" s="11">
        <f t="shared" ref="AB23:AC23" si="1">SUM(AB19:AB22)</f>
        <v>2328</v>
      </c>
      <c r="AC23" s="11">
        <f t="shared" si="1"/>
        <v>4413</v>
      </c>
    </row>
    <row r="24" spans="1:29" ht="15" customHeight="1" x14ac:dyDescent="0.15">
      <c r="A24" s="7">
        <v>17</v>
      </c>
      <c r="B24" s="10">
        <v>145</v>
      </c>
      <c r="C24" s="10">
        <v>91</v>
      </c>
      <c r="D24" s="10">
        <v>236</v>
      </c>
      <c r="E24" s="3"/>
      <c r="F24" s="7">
        <v>47</v>
      </c>
      <c r="G24" s="10">
        <v>104</v>
      </c>
      <c r="H24" s="10">
        <v>134</v>
      </c>
      <c r="I24" s="10">
        <v>238</v>
      </c>
      <c r="J24" s="3"/>
      <c r="K24" s="7">
        <v>77</v>
      </c>
      <c r="L24" s="10">
        <v>202</v>
      </c>
      <c r="M24" s="10">
        <v>261</v>
      </c>
      <c r="N24" s="10">
        <v>463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56.795079866746391</v>
      </c>
      <c r="W24" s="19">
        <f>W5/$W$8*100</f>
        <v>46.811981020166073</v>
      </c>
      <c r="X24" s="19">
        <f>X5/$X$8*100</f>
        <v>51.450684659654691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109</v>
      </c>
      <c r="D25" s="10">
        <v>211</v>
      </c>
      <c r="E25" s="3"/>
      <c r="F25" s="7">
        <v>48</v>
      </c>
      <c r="G25" s="10">
        <v>125</v>
      </c>
      <c r="H25" s="10">
        <v>94</v>
      </c>
      <c r="I25" s="10">
        <v>219</v>
      </c>
      <c r="J25" s="3"/>
      <c r="K25" s="7">
        <v>78</v>
      </c>
      <c r="L25" s="10">
        <v>191</v>
      </c>
      <c r="M25" s="10">
        <v>258</v>
      </c>
      <c r="N25" s="10">
        <v>449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13.521824549414879</v>
      </c>
      <c r="W25" s="19">
        <f>W6/$W$8*100</f>
        <v>15.643534994068803</v>
      </c>
      <c r="X25" s="19">
        <f>X6/$X$8*100</f>
        <v>14.657670172653303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86</v>
      </c>
      <c r="D26" s="10">
        <v>191</v>
      </c>
      <c r="E26" s="3"/>
      <c r="F26" s="7">
        <v>49</v>
      </c>
      <c r="G26" s="10">
        <v>133</v>
      </c>
      <c r="H26" s="10">
        <v>158</v>
      </c>
      <c r="I26" s="10">
        <v>291</v>
      </c>
      <c r="J26" s="3"/>
      <c r="K26" s="7">
        <v>79</v>
      </c>
      <c r="L26" s="10">
        <v>189</v>
      </c>
      <c r="M26" s="10">
        <v>282</v>
      </c>
      <c r="N26" s="10">
        <v>471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19.714700606474757</v>
      </c>
      <c r="W26" s="19">
        <f>W7/$W$8*100</f>
        <v>29.062870699881376</v>
      </c>
      <c r="X26" s="19">
        <f>X7/$X$8*100</f>
        <v>24.719190315538796</v>
      </c>
      <c r="Z26" s="4" t="s">
        <v>25</v>
      </c>
      <c r="AA26" s="10">
        <v>133</v>
      </c>
      <c r="AB26" s="10">
        <v>96</v>
      </c>
      <c r="AC26" s="10">
        <v>229</v>
      </c>
    </row>
    <row r="27" spans="1:29" ht="15" customHeight="1" x14ac:dyDescent="0.15">
      <c r="A27" s="7"/>
      <c r="B27" s="29">
        <v>567</v>
      </c>
      <c r="C27" s="29">
        <v>478</v>
      </c>
      <c r="D27" s="29">
        <v>1045</v>
      </c>
      <c r="E27" s="3"/>
      <c r="F27" s="7"/>
      <c r="G27" s="29">
        <v>554</v>
      </c>
      <c r="H27" s="29">
        <v>590</v>
      </c>
      <c r="I27" s="29">
        <v>1144</v>
      </c>
      <c r="J27" s="3"/>
      <c r="K27" s="7"/>
      <c r="L27" s="29">
        <v>958</v>
      </c>
      <c r="M27" s="29">
        <v>1331</v>
      </c>
      <c r="N27" s="29">
        <v>2289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91</v>
      </c>
      <c r="C28" s="10">
        <v>85</v>
      </c>
      <c r="D28" s="10">
        <v>176</v>
      </c>
      <c r="E28" s="3"/>
      <c r="F28" s="7">
        <v>50</v>
      </c>
      <c r="G28" s="10">
        <v>144</v>
      </c>
      <c r="H28" s="10">
        <v>138</v>
      </c>
      <c r="I28" s="10">
        <v>282</v>
      </c>
      <c r="J28" s="3"/>
      <c r="K28" s="7">
        <v>80</v>
      </c>
      <c r="L28" s="10">
        <v>201</v>
      </c>
      <c r="M28" s="10">
        <v>298</v>
      </c>
      <c r="N28" s="10">
        <v>499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34.996156145895618</v>
      </c>
      <c r="W28" s="19">
        <f t="shared" ref="W28:W39" si="3">W9/$W$8*100</f>
        <v>29.374258600237248</v>
      </c>
      <c r="X28" s="19">
        <f t="shared" ref="X28:X39" si="4">X9/$X$8*100</f>
        <v>31.986505258979957</v>
      </c>
      <c r="Z28" s="4" t="s">
        <v>31</v>
      </c>
      <c r="AA28" s="10">
        <v>145</v>
      </c>
      <c r="AB28" s="10">
        <v>200</v>
      </c>
      <c r="AC28" s="10">
        <v>345</v>
      </c>
    </row>
    <row r="29" spans="1:29" ht="15" customHeight="1" x14ac:dyDescent="0.15">
      <c r="A29" s="7">
        <v>21</v>
      </c>
      <c r="B29" s="10">
        <v>92</v>
      </c>
      <c r="C29" s="10">
        <v>72</v>
      </c>
      <c r="D29" s="10">
        <v>164</v>
      </c>
      <c r="E29" s="3"/>
      <c r="F29" s="7">
        <v>51</v>
      </c>
      <c r="G29" s="10">
        <v>163</v>
      </c>
      <c r="H29" s="10">
        <v>147</v>
      </c>
      <c r="I29" s="10">
        <v>310</v>
      </c>
      <c r="J29" s="3"/>
      <c r="K29" s="7">
        <v>81</v>
      </c>
      <c r="L29" s="10">
        <v>170</v>
      </c>
      <c r="M29" s="10">
        <v>232</v>
      </c>
      <c r="N29" s="10">
        <v>402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68.232681301785263</v>
      </c>
      <c r="W29" s="19">
        <f t="shared" si="3"/>
        <v>74.080664294187429</v>
      </c>
      <c r="X29" s="19">
        <f t="shared" si="4"/>
        <v>71.363365747172054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95</v>
      </c>
      <c r="C30" s="10">
        <v>102</v>
      </c>
      <c r="D30" s="10">
        <v>197</v>
      </c>
      <c r="E30" s="3"/>
      <c r="F30" s="7">
        <v>52</v>
      </c>
      <c r="G30" s="10">
        <v>158</v>
      </c>
      <c r="H30" s="10">
        <v>179</v>
      </c>
      <c r="I30" s="10">
        <v>337</v>
      </c>
      <c r="J30" s="3"/>
      <c r="K30" s="7">
        <v>82</v>
      </c>
      <c r="L30" s="10">
        <v>156</v>
      </c>
      <c r="M30" s="10">
        <v>227</v>
      </c>
      <c r="N30" s="10">
        <v>383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59.485777739813784</v>
      </c>
      <c r="W30" s="19">
        <f t="shared" si="3"/>
        <v>65.962336892052193</v>
      </c>
      <c r="X30" s="19">
        <f t="shared" si="4"/>
        <v>62.952966858503665</v>
      </c>
      <c r="Z30" s="9" t="s">
        <v>24</v>
      </c>
      <c r="AA30" s="11">
        <f>SUM(AA26:AA29)</f>
        <v>1227</v>
      </c>
      <c r="AB30" s="11">
        <f t="shared" ref="AB30" si="5">SUM(AB26:AB29)</f>
        <v>1345</v>
      </c>
      <c r="AC30" s="11">
        <f>SUM(AC26:AC29)</f>
        <v>2572</v>
      </c>
    </row>
    <row r="31" spans="1:29" ht="15" customHeight="1" x14ac:dyDescent="0.15">
      <c r="A31" s="7">
        <v>23</v>
      </c>
      <c r="B31" s="10">
        <v>89</v>
      </c>
      <c r="C31" s="10">
        <v>105</v>
      </c>
      <c r="D31" s="10">
        <v>194</v>
      </c>
      <c r="E31" s="3"/>
      <c r="F31" s="7">
        <v>53</v>
      </c>
      <c r="G31" s="10">
        <v>165</v>
      </c>
      <c r="H31" s="10">
        <v>161</v>
      </c>
      <c r="I31" s="10">
        <v>326</v>
      </c>
      <c r="J31" s="3"/>
      <c r="K31" s="7">
        <v>83</v>
      </c>
      <c r="L31" s="10">
        <v>140</v>
      </c>
      <c r="M31" s="10">
        <v>214</v>
      </c>
      <c r="N31" s="10">
        <v>354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43.862646280003418</v>
      </c>
      <c r="W31" s="19">
        <f t="shared" si="3"/>
        <v>53.069395017793596</v>
      </c>
      <c r="X31" s="19">
        <f t="shared" si="4"/>
        <v>48.791426870410795</v>
      </c>
      <c r="Z31" s="6"/>
    </row>
    <row r="32" spans="1:29" ht="15" customHeight="1" x14ac:dyDescent="0.15">
      <c r="A32" s="7">
        <v>24</v>
      </c>
      <c r="B32" s="10">
        <v>78</v>
      </c>
      <c r="C32" s="10">
        <v>86</v>
      </c>
      <c r="D32" s="10">
        <v>164</v>
      </c>
      <c r="E32" s="3"/>
      <c r="F32" s="7">
        <v>54</v>
      </c>
      <c r="G32" s="10">
        <v>190</v>
      </c>
      <c r="H32" s="10">
        <v>176</v>
      </c>
      <c r="I32" s="10">
        <v>366</v>
      </c>
      <c r="J32" s="3"/>
      <c r="K32" s="7">
        <v>84</v>
      </c>
      <c r="L32" s="10">
        <v>122</v>
      </c>
      <c r="M32" s="10">
        <v>223</v>
      </c>
      <c r="N32" s="10">
        <v>345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33.236525155889638</v>
      </c>
      <c r="W32" s="20">
        <f t="shared" si="3"/>
        <v>44.706405693950181</v>
      </c>
      <c r="X32" s="20">
        <f t="shared" si="4"/>
        <v>39.376860488192101</v>
      </c>
      <c r="Z32" s="6"/>
      <c r="AA32" s="28"/>
      <c r="AB32" s="27"/>
      <c r="AC32" s="27"/>
    </row>
    <row r="33" spans="1:29" ht="15" customHeight="1" x14ac:dyDescent="0.15">
      <c r="A33" s="7"/>
      <c r="B33" s="29">
        <v>445</v>
      </c>
      <c r="C33" s="29">
        <v>450</v>
      </c>
      <c r="D33" s="29">
        <v>895</v>
      </c>
      <c r="E33" s="3"/>
      <c r="F33" s="7"/>
      <c r="G33" s="29">
        <v>820</v>
      </c>
      <c r="H33" s="29">
        <v>801</v>
      </c>
      <c r="I33" s="29">
        <v>1621</v>
      </c>
      <c r="J33" s="3"/>
      <c r="K33" s="7"/>
      <c r="L33" s="29">
        <v>789</v>
      </c>
      <c r="M33" s="29">
        <v>1194</v>
      </c>
      <c r="N33" s="29">
        <v>1983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27.043649098829757</v>
      </c>
      <c r="W33" s="19">
        <f t="shared" si="3"/>
        <v>37.677935943060497</v>
      </c>
      <c r="X33" s="19">
        <f t="shared" si="4"/>
        <v>32.736654098035324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102</v>
      </c>
      <c r="D34" s="10">
        <v>199</v>
      </c>
      <c r="E34" s="3"/>
      <c r="F34" s="7">
        <v>55</v>
      </c>
      <c r="G34" s="10">
        <v>166</v>
      </c>
      <c r="H34" s="10">
        <v>184</v>
      </c>
      <c r="I34" s="10">
        <v>350</v>
      </c>
      <c r="J34" s="3"/>
      <c r="K34" s="7">
        <v>85</v>
      </c>
      <c r="L34" s="10">
        <v>117</v>
      </c>
      <c r="M34" s="10">
        <v>237</v>
      </c>
      <c r="N34" s="10">
        <v>354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19.714700606474757</v>
      </c>
      <c r="W34" s="19">
        <f t="shared" si="3"/>
        <v>29.062870699881376</v>
      </c>
      <c r="X34" s="19">
        <f t="shared" si="4"/>
        <v>24.719190315538796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89</v>
      </c>
      <c r="D35" s="10">
        <v>208</v>
      </c>
      <c r="E35" s="3"/>
      <c r="F35" s="7">
        <v>56</v>
      </c>
      <c r="G35" s="10">
        <v>192</v>
      </c>
      <c r="H35" s="10">
        <v>185</v>
      </c>
      <c r="I35" s="10">
        <v>377</v>
      </c>
      <c r="J35" s="3"/>
      <c r="K35" s="7">
        <v>86</v>
      </c>
      <c r="L35" s="10">
        <v>86</v>
      </c>
      <c r="M35" s="10">
        <v>175</v>
      </c>
      <c r="N35" s="10">
        <v>261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11.531562313145981</v>
      </c>
      <c r="W35" s="19">
        <f t="shared" si="3"/>
        <v>19.194839857651246</v>
      </c>
      <c r="X35" s="19">
        <f t="shared" si="4"/>
        <v>15.634054375868228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1144</v>
      </c>
      <c r="AC35" s="10">
        <f>SUM(AA35:AB35)</f>
        <v>2311</v>
      </c>
    </row>
    <row r="36" spans="1:29" ht="15" customHeight="1" x14ac:dyDescent="0.15">
      <c r="A36" s="7">
        <v>27</v>
      </c>
      <c r="B36" s="10">
        <v>90</v>
      </c>
      <c r="C36" s="10">
        <v>106</v>
      </c>
      <c r="D36" s="10">
        <v>196</v>
      </c>
      <c r="E36" s="3"/>
      <c r="F36" s="7">
        <v>57</v>
      </c>
      <c r="G36" s="10">
        <v>228</v>
      </c>
      <c r="H36" s="10">
        <v>168</v>
      </c>
      <c r="I36" s="10">
        <v>396</v>
      </c>
      <c r="J36" s="3"/>
      <c r="K36" s="7">
        <v>87</v>
      </c>
      <c r="L36" s="10">
        <v>66</v>
      </c>
      <c r="M36" s="10">
        <v>163</v>
      </c>
      <c r="N36" s="10">
        <v>229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4.7920047834628852</v>
      </c>
      <c r="W36" s="19">
        <f t="shared" si="3"/>
        <v>10.342526690391459</v>
      </c>
      <c r="X36" s="19">
        <f t="shared" si="4"/>
        <v>7.7634451280015879</v>
      </c>
      <c r="Z36" s="26" t="s">
        <v>26</v>
      </c>
      <c r="AA36" s="10">
        <f t="shared" si="6"/>
        <v>6649</v>
      </c>
      <c r="AB36" s="10">
        <f t="shared" si="6"/>
        <v>6314</v>
      </c>
      <c r="AC36" s="13">
        <f>SUM(AA36:AB36)</f>
        <v>12963</v>
      </c>
    </row>
    <row r="37" spans="1:29" ht="15" customHeight="1" x14ac:dyDescent="0.15">
      <c r="A37" s="7">
        <v>28</v>
      </c>
      <c r="B37" s="10">
        <v>86</v>
      </c>
      <c r="C37" s="10">
        <v>81</v>
      </c>
      <c r="D37" s="10">
        <v>167</v>
      </c>
      <c r="E37" s="3"/>
      <c r="F37" s="7">
        <v>58</v>
      </c>
      <c r="G37" s="10">
        <v>196</v>
      </c>
      <c r="H37" s="10">
        <v>214</v>
      </c>
      <c r="I37" s="10">
        <v>410</v>
      </c>
      <c r="J37" s="3"/>
      <c r="K37" s="7">
        <v>88</v>
      </c>
      <c r="L37" s="10">
        <v>71</v>
      </c>
      <c r="M37" s="10">
        <v>137</v>
      </c>
      <c r="N37" s="10">
        <v>208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1.4521226616554199</v>
      </c>
      <c r="W37" s="19">
        <f t="shared" si="3"/>
        <v>4.0258007117437726</v>
      </c>
      <c r="X37" s="19">
        <f t="shared" si="4"/>
        <v>2.8299265727326852</v>
      </c>
      <c r="Z37" s="4" t="s">
        <v>31</v>
      </c>
      <c r="AA37" s="10">
        <f t="shared" si="6"/>
        <v>1583</v>
      </c>
      <c r="AB37" s="10">
        <f t="shared" si="6"/>
        <v>2110</v>
      </c>
      <c r="AC37" s="13">
        <f>SUM(AA37:AB37)</f>
        <v>3693</v>
      </c>
    </row>
    <row r="38" spans="1:29" ht="15" customHeight="1" x14ac:dyDescent="0.15">
      <c r="A38" s="7">
        <v>29</v>
      </c>
      <c r="B38" s="10">
        <v>88</v>
      </c>
      <c r="C38" s="10">
        <v>80</v>
      </c>
      <c r="D38" s="10">
        <v>168</v>
      </c>
      <c r="E38" s="3"/>
      <c r="F38" s="7">
        <v>59</v>
      </c>
      <c r="G38" s="10">
        <v>227</v>
      </c>
      <c r="H38" s="10">
        <v>187</v>
      </c>
      <c r="I38" s="10">
        <v>414</v>
      </c>
      <c r="J38" s="3"/>
      <c r="K38" s="7">
        <v>89</v>
      </c>
      <c r="L38" s="10">
        <v>51</v>
      </c>
      <c r="M38" s="10">
        <v>140</v>
      </c>
      <c r="N38" s="10">
        <v>191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0.30750832835055952</v>
      </c>
      <c r="W38" s="19">
        <f t="shared" si="3"/>
        <v>1.2529655990510082</v>
      </c>
      <c r="X38" s="19">
        <f t="shared" si="4"/>
        <v>0.81365350267910297</v>
      </c>
      <c r="Z38" s="4" t="s">
        <v>7</v>
      </c>
      <c r="AA38" s="10">
        <f t="shared" si="6"/>
        <v>2308</v>
      </c>
      <c r="AB38" s="10">
        <f t="shared" si="6"/>
        <v>3920</v>
      </c>
      <c r="AC38" s="13">
        <f>SUM(AA38:AB38)</f>
        <v>6228</v>
      </c>
    </row>
    <row r="39" spans="1:29" ht="15" customHeight="1" x14ac:dyDescent="0.15">
      <c r="A39" s="7"/>
      <c r="B39" s="11">
        <v>480</v>
      </c>
      <c r="C39" s="11">
        <v>458</v>
      </c>
      <c r="D39" s="11">
        <v>938</v>
      </c>
      <c r="E39" s="3"/>
      <c r="F39" s="7"/>
      <c r="G39" s="11">
        <v>1009</v>
      </c>
      <c r="H39" s="11">
        <v>938</v>
      </c>
      <c r="I39" s="11">
        <v>1947</v>
      </c>
      <c r="J39" s="3"/>
      <c r="K39" s="7"/>
      <c r="L39" s="11">
        <v>391</v>
      </c>
      <c r="M39" s="11">
        <v>852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4.270949004868882E-2</v>
      </c>
      <c r="W39" s="19">
        <f t="shared" si="3"/>
        <v>0.17052194543297747</v>
      </c>
      <c r="X39" s="19">
        <f t="shared" si="4"/>
        <v>0.11113316134153603</v>
      </c>
      <c r="Z39" s="9" t="s">
        <v>24</v>
      </c>
      <c r="AA39" s="11">
        <f>SUM(AA35:AA38)</f>
        <v>11707</v>
      </c>
      <c r="AB39" s="11">
        <f>SUM(AB35:AB38)</f>
        <v>13488</v>
      </c>
      <c r="AC39" s="11">
        <f>SUM(AC35:AC38)</f>
        <v>25195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65</v>
      </c>
      <c r="D4" s="10">
        <v>133</v>
      </c>
      <c r="E4" s="3"/>
      <c r="F4" s="7">
        <v>30</v>
      </c>
      <c r="G4" s="10">
        <v>92</v>
      </c>
      <c r="H4" s="10">
        <v>101</v>
      </c>
      <c r="I4" s="10">
        <v>193</v>
      </c>
      <c r="J4" s="3"/>
      <c r="K4" s="7">
        <v>60</v>
      </c>
      <c r="L4" s="10">
        <v>245</v>
      </c>
      <c r="M4" s="10">
        <v>201</v>
      </c>
      <c r="N4" s="10">
        <v>446</v>
      </c>
      <c r="O4" s="3"/>
      <c r="P4" s="7">
        <v>90</v>
      </c>
      <c r="Q4" s="10">
        <v>45</v>
      </c>
      <c r="R4" s="10">
        <v>103</v>
      </c>
      <c r="S4" s="10">
        <v>148</v>
      </c>
      <c r="U4" s="4" t="s">
        <v>4</v>
      </c>
      <c r="V4" s="15">
        <f>SUM(B9,B15,B21)</f>
        <v>1164</v>
      </c>
      <c r="W4" s="15">
        <f>SUM(C9,C15,C21)</f>
        <v>1151</v>
      </c>
      <c r="X4" s="15">
        <f>SUM(V4:W4)</f>
        <v>2315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70</v>
      </c>
      <c r="D5" s="10">
        <v>138</v>
      </c>
      <c r="E5" s="3"/>
      <c r="F5" s="7">
        <v>31</v>
      </c>
      <c r="G5" s="10">
        <v>95</v>
      </c>
      <c r="H5" s="10">
        <v>78</v>
      </c>
      <c r="I5" s="10">
        <v>173</v>
      </c>
      <c r="J5" s="3"/>
      <c r="K5" s="7">
        <v>61</v>
      </c>
      <c r="L5" s="10">
        <v>288</v>
      </c>
      <c r="M5" s="10">
        <v>274</v>
      </c>
      <c r="N5" s="10">
        <v>562</v>
      </c>
      <c r="O5" s="3"/>
      <c r="P5" s="7">
        <v>91</v>
      </c>
      <c r="Q5" s="10">
        <v>35</v>
      </c>
      <c r="R5" s="10">
        <v>85</v>
      </c>
      <c r="S5" s="10">
        <v>120</v>
      </c>
      <c r="U5" s="4" t="s">
        <v>5</v>
      </c>
      <c r="V5" s="15">
        <f>SUM(B27,B33,B39,G9,G15,G21,G27,G33,G39,L9)</f>
        <v>6632</v>
      </c>
      <c r="W5" s="15">
        <f>SUM(C27,C33,C39,H9,H15,H21,H27,H33,H39,M9)</f>
        <v>6294</v>
      </c>
      <c r="X5" s="15">
        <f>SUM(V5:W5)</f>
        <v>12926</v>
      </c>
      <c r="Y5" s="2"/>
      <c r="Z5" s="4" t="s">
        <v>25</v>
      </c>
      <c r="AA5" s="10">
        <v>680</v>
      </c>
      <c r="AB5" s="10">
        <v>666</v>
      </c>
      <c r="AC5" s="10">
        <v>1346</v>
      </c>
    </row>
    <row r="6" spans="1:29" ht="15" customHeight="1" x14ac:dyDescent="0.15">
      <c r="A6" s="7">
        <v>2</v>
      </c>
      <c r="B6" s="10">
        <v>74</v>
      </c>
      <c r="C6" s="10">
        <v>72</v>
      </c>
      <c r="D6" s="10">
        <v>146</v>
      </c>
      <c r="E6" s="3"/>
      <c r="F6" s="7">
        <v>32</v>
      </c>
      <c r="G6" s="10">
        <v>104</v>
      </c>
      <c r="H6" s="10">
        <v>112</v>
      </c>
      <c r="I6" s="10">
        <v>216</v>
      </c>
      <c r="J6" s="3"/>
      <c r="K6" s="7">
        <v>62</v>
      </c>
      <c r="L6" s="10">
        <v>264</v>
      </c>
      <c r="M6" s="10">
        <v>240</v>
      </c>
      <c r="N6" s="10">
        <v>504</v>
      </c>
      <c r="O6" s="3"/>
      <c r="P6" s="7">
        <v>92</v>
      </c>
      <c r="Q6" s="10">
        <v>28</v>
      </c>
      <c r="R6" s="10">
        <v>71</v>
      </c>
      <c r="S6" s="10">
        <v>99</v>
      </c>
      <c r="U6" s="8" t="s">
        <v>6</v>
      </c>
      <c r="V6" s="15">
        <f>SUM(L15,L21)</f>
        <v>1567</v>
      </c>
      <c r="W6" s="15">
        <f>SUM(M15,M21)</f>
        <v>2079</v>
      </c>
      <c r="X6" s="15">
        <f>SUM(V6:W6)</f>
        <v>3646</v>
      </c>
      <c r="Z6" s="26" t="s">
        <v>26</v>
      </c>
      <c r="AA6" s="10">
        <v>3818</v>
      </c>
      <c r="AB6" s="10">
        <v>3714</v>
      </c>
      <c r="AC6" s="10">
        <v>7532</v>
      </c>
    </row>
    <row r="7" spans="1:29" ht="15" customHeight="1" x14ac:dyDescent="0.15">
      <c r="A7" s="7">
        <v>3</v>
      </c>
      <c r="B7" s="10">
        <v>70</v>
      </c>
      <c r="C7" s="10">
        <v>87</v>
      </c>
      <c r="D7" s="10">
        <v>157</v>
      </c>
      <c r="E7" s="3"/>
      <c r="F7" s="7">
        <v>33</v>
      </c>
      <c r="G7" s="10">
        <v>122</v>
      </c>
      <c r="H7" s="10">
        <v>95</v>
      </c>
      <c r="I7" s="10">
        <v>217</v>
      </c>
      <c r="J7" s="3"/>
      <c r="K7" s="7">
        <v>63</v>
      </c>
      <c r="L7" s="10">
        <v>271</v>
      </c>
      <c r="M7" s="10">
        <v>257</v>
      </c>
      <c r="N7" s="10">
        <v>528</v>
      </c>
      <c r="O7" s="3"/>
      <c r="P7" s="7">
        <v>93</v>
      </c>
      <c r="Q7" s="10">
        <v>16</v>
      </c>
      <c r="R7" s="10">
        <v>70</v>
      </c>
      <c r="S7" s="10">
        <v>86</v>
      </c>
      <c r="U7" s="4" t="s">
        <v>7</v>
      </c>
      <c r="V7" s="15">
        <f>SUM(L27,L33,L39,Q9,Q15,Q21,Q27,Q33,Q39)</f>
        <v>2304</v>
      </c>
      <c r="W7" s="15">
        <f>SUM(M27,M33,M39,R9,R15,R21,R27,R33,R39)</f>
        <v>3922</v>
      </c>
      <c r="X7" s="15">
        <f>SUM(V7:W7)</f>
        <v>6226</v>
      </c>
      <c r="Z7" s="4" t="s">
        <v>31</v>
      </c>
      <c r="AA7" s="10">
        <v>998</v>
      </c>
      <c r="AB7" s="10">
        <v>1324</v>
      </c>
      <c r="AC7" s="10">
        <v>2322</v>
      </c>
    </row>
    <row r="8" spans="1:29" ht="15" customHeight="1" x14ac:dyDescent="0.15">
      <c r="A8" s="7">
        <v>4</v>
      </c>
      <c r="B8" s="10">
        <v>77</v>
      </c>
      <c r="C8" s="10">
        <v>71</v>
      </c>
      <c r="D8" s="10">
        <v>148</v>
      </c>
      <c r="E8" s="3"/>
      <c r="F8" s="7">
        <v>34</v>
      </c>
      <c r="G8" s="10">
        <v>127</v>
      </c>
      <c r="H8" s="10">
        <v>89</v>
      </c>
      <c r="I8" s="10">
        <v>216</v>
      </c>
      <c r="J8" s="3"/>
      <c r="K8" s="7">
        <v>64</v>
      </c>
      <c r="L8" s="10">
        <v>196</v>
      </c>
      <c r="M8" s="10">
        <v>165</v>
      </c>
      <c r="N8" s="10">
        <v>361</v>
      </c>
      <c r="O8" s="3"/>
      <c r="P8" s="7">
        <v>94</v>
      </c>
      <c r="Q8" s="10">
        <v>15</v>
      </c>
      <c r="R8" s="10">
        <v>49</v>
      </c>
      <c r="S8" s="10">
        <v>64</v>
      </c>
      <c r="U8" s="17" t="s">
        <v>3</v>
      </c>
      <c r="V8" s="12">
        <f>SUM(V4:V7)</f>
        <v>11667</v>
      </c>
      <c r="W8" s="12">
        <f>SUM(W4:W7)</f>
        <v>13446</v>
      </c>
      <c r="X8" s="12">
        <f>SUM(X4:X7)</f>
        <v>25113</v>
      </c>
      <c r="Z8" s="4" t="s">
        <v>7</v>
      </c>
      <c r="AA8" s="10">
        <v>1379</v>
      </c>
      <c r="AB8" s="10">
        <v>2378</v>
      </c>
      <c r="AC8" s="10">
        <v>3757</v>
      </c>
    </row>
    <row r="9" spans="1:29" ht="15" customHeight="1" x14ac:dyDescent="0.15">
      <c r="A9" s="7"/>
      <c r="B9" s="29">
        <v>357</v>
      </c>
      <c r="C9" s="29">
        <v>365</v>
      </c>
      <c r="D9" s="29">
        <v>722</v>
      </c>
      <c r="E9" s="24"/>
      <c r="F9" s="7"/>
      <c r="G9" s="29">
        <v>540</v>
      </c>
      <c r="H9" s="29">
        <v>475</v>
      </c>
      <c r="I9" s="29">
        <v>1015</v>
      </c>
      <c r="J9" s="24"/>
      <c r="K9" s="7"/>
      <c r="L9" s="29">
        <v>1264</v>
      </c>
      <c r="M9" s="29">
        <v>1137</v>
      </c>
      <c r="N9" s="29">
        <v>2401</v>
      </c>
      <c r="O9" s="24"/>
      <c r="P9" s="7"/>
      <c r="Q9" s="29">
        <v>139</v>
      </c>
      <c r="R9" s="29">
        <v>378</v>
      </c>
      <c r="S9" s="29">
        <v>517</v>
      </c>
      <c r="U9" s="4" t="s">
        <v>8</v>
      </c>
      <c r="V9" s="15">
        <f>SUM(G21,G27,G33,G39,L9)</f>
        <v>4096</v>
      </c>
      <c r="W9" s="15">
        <f>SUM(H21,H27,H33,H39,M9)</f>
        <v>3967</v>
      </c>
      <c r="X9" s="18">
        <f t="shared" ref="X9:X20" si="0">SUM(V9:W9)</f>
        <v>8063</v>
      </c>
      <c r="Z9" s="9" t="s">
        <v>24</v>
      </c>
      <c r="AA9" s="11">
        <f>SUM(AA5:AA8)</f>
        <v>6875</v>
      </c>
      <c r="AB9" s="11">
        <f>SUM(AB5:AB8)</f>
        <v>8082</v>
      </c>
      <c r="AC9" s="11">
        <f>SUM(AC5:AC8)</f>
        <v>14957</v>
      </c>
    </row>
    <row r="10" spans="1:29" ht="15" customHeight="1" x14ac:dyDescent="0.15">
      <c r="A10" s="7">
        <v>5</v>
      </c>
      <c r="B10" s="10">
        <v>77</v>
      </c>
      <c r="C10" s="10">
        <v>75</v>
      </c>
      <c r="D10" s="10">
        <v>152</v>
      </c>
      <c r="E10" s="3"/>
      <c r="F10" s="7">
        <v>35</v>
      </c>
      <c r="G10" s="10">
        <v>94</v>
      </c>
      <c r="H10" s="10">
        <v>99</v>
      </c>
      <c r="I10" s="10">
        <v>193</v>
      </c>
      <c r="J10" s="24"/>
      <c r="K10" s="7">
        <v>65</v>
      </c>
      <c r="L10" s="10">
        <v>92</v>
      </c>
      <c r="M10" s="10">
        <v>132</v>
      </c>
      <c r="N10" s="10">
        <v>224</v>
      </c>
      <c r="O10" s="24"/>
      <c r="P10" s="7">
        <v>95</v>
      </c>
      <c r="Q10" s="10">
        <v>11</v>
      </c>
      <c r="R10" s="10">
        <v>45</v>
      </c>
      <c r="S10" s="10">
        <v>56</v>
      </c>
      <c r="U10" s="4" t="s">
        <v>9</v>
      </c>
      <c r="V10" s="15">
        <f>SUM(G21,G27,G33,G39,L9,L15,L21,L27,L33,L39,Q9,Q15,Q21,Q27,Q33,Q39)</f>
        <v>7967</v>
      </c>
      <c r="W10" s="15">
        <f>SUM(H21,H27,H33,H39,M9,M15,M21,M27,M33,M39,R9,R15,R21,R27,R33,R39)</f>
        <v>9968</v>
      </c>
      <c r="X10" s="18">
        <f t="shared" si="0"/>
        <v>17935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60</v>
      </c>
      <c r="D11" s="10">
        <v>131</v>
      </c>
      <c r="E11" s="3"/>
      <c r="F11" s="7">
        <v>36</v>
      </c>
      <c r="G11" s="10">
        <v>115</v>
      </c>
      <c r="H11" s="10">
        <v>96</v>
      </c>
      <c r="I11" s="10">
        <v>211</v>
      </c>
      <c r="J11" s="24"/>
      <c r="K11" s="7">
        <v>66</v>
      </c>
      <c r="L11" s="10">
        <v>133</v>
      </c>
      <c r="M11" s="10">
        <v>168</v>
      </c>
      <c r="N11" s="10">
        <v>301</v>
      </c>
      <c r="O11" s="24"/>
      <c r="P11" s="7">
        <v>96</v>
      </c>
      <c r="Q11" s="10">
        <v>5</v>
      </c>
      <c r="R11" s="10">
        <v>40</v>
      </c>
      <c r="S11" s="10">
        <v>45</v>
      </c>
      <c r="U11" s="4" t="s">
        <v>10</v>
      </c>
      <c r="V11" s="15">
        <f>SUM(,G33,G39,L9,L15,L21,L27,L33,L39,Q9,Q15,Q21,Q27,Q33,Q39)</f>
        <v>6952</v>
      </c>
      <c r="W11" s="15">
        <f>SUM(,H33,H39,M9,M15,M21,M27,M33,M39,R9,R15,R21,R27,R33,R39)</f>
        <v>8882</v>
      </c>
      <c r="X11" s="18">
        <f t="shared" si="0"/>
        <v>15834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70</v>
      </c>
      <c r="D12" s="10">
        <v>146</v>
      </c>
      <c r="E12" s="3"/>
      <c r="F12" s="7">
        <v>37</v>
      </c>
      <c r="G12" s="10">
        <v>104</v>
      </c>
      <c r="H12" s="10">
        <v>101</v>
      </c>
      <c r="I12" s="10">
        <v>205</v>
      </c>
      <c r="J12" s="24"/>
      <c r="K12" s="7">
        <v>67</v>
      </c>
      <c r="L12" s="10">
        <v>164</v>
      </c>
      <c r="M12" s="10">
        <v>201</v>
      </c>
      <c r="N12" s="10">
        <v>365</v>
      </c>
      <c r="O12" s="24"/>
      <c r="P12" s="7">
        <v>97</v>
      </c>
      <c r="Q12" s="10">
        <v>9</v>
      </c>
      <c r="R12" s="10">
        <v>30</v>
      </c>
      <c r="S12" s="10">
        <v>39</v>
      </c>
      <c r="U12" s="4" t="s">
        <v>11</v>
      </c>
      <c r="V12" s="15">
        <f>SUM(L9,L15,L21,L27,L33,L39,Q9,Q15,Q21,Q27,Q33,Q39)</f>
        <v>5135</v>
      </c>
      <c r="W12" s="15">
        <f>SUM(M9,M15,M21,M27,M33,M39,R9,R15,R21,R27,R33,R39)</f>
        <v>7138</v>
      </c>
      <c r="X12" s="18">
        <f t="shared" si="0"/>
        <v>12273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74</v>
      </c>
      <c r="C13" s="10">
        <v>78</v>
      </c>
      <c r="D13" s="10">
        <v>152</v>
      </c>
      <c r="E13" s="3"/>
      <c r="F13" s="7">
        <v>38</v>
      </c>
      <c r="G13" s="10">
        <v>94</v>
      </c>
      <c r="H13" s="10">
        <v>98</v>
      </c>
      <c r="I13" s="10">
        <v>192</v>
      </c>
      <c r="J13" s="24"/>
      <c r="K13" s="7">
        <v>68</v>
      </c>
      <c r="L13" s="10">
        <v>156</v>
      </c>
      <c r="M13" s="10">
        <v>195</v>
      </c>
      <c r="N13" s="10">
        <v>351</v>
      </c>
      <c r="O13" s="24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3871</v>
      </c>
      <c r="W13" s="12">
        <f>SUM(M15,M21,M27,M33,M39,R9,R15,R21,R27,R33,R39)</f>
        <v>6001</v>
      </c>
      <c r="X13" s="12">
        <f t="shared" si="0"/>
        <v>9872</v>
      </c>
      <c r="Z13" s="26" t="s">
        <v>26</v>
      </c>
      <c r="AA13" s="10">
        <v>875</v>
      </c>
      <c r="AB13" s="10">
        <v>840</v>
      </c>
      <c r="AC13" s="10">
        <v>1715</v>
      </c>
    </row>
    <row r="14" spans="1:29" ht="15" customHeight="1" x14ac:dyDescent="0.15">
      <c r="A14" s="7">
        <v>9</v>
      </c>
      <c r="B14" s="10">
        <v>71</v>
      </c>
      <c r="C14" s="10">
        <v>77</v>
      </c>
      <c r="D14" s="10">
        <v>148</v>
      </c>
      <c r="E14" s="3"/>
      <c r="F14" s="7">
        <v>39</v>
      </c>
      <c r="G14" s="10">
        <v>105</v>
      </c>
      <c r="H14" s="10">
        <v>87</v>
      </c>
      <c r="I14" s="10">
        <v>192</v>
      </c>
      <c r="J14" s="24"/>
      <c r="K14" s="7">
        <v>69</v>
      </c>
      <c r="L14" s="10">
        <v>165</v>
      </c>
      <c r="M14" s="10">
        <v>232</v>
      </c>
      <c r="N14" s="10">
        <v>397</v>
      </c>
      <c r="O14" s="24"/>
      <c r="P14" s="7">
        <v>99</v>
      </c>
      <c r="Q14" s="10">
        <v>0</v>
      </c>
      <c r="R14" s="10">
        <v>16</v>
      </c>
      <c r="S14" s="10">
        <v>16</v>
      </c>
      <c r="U14" s="4" t="s">
        <v>13</v>
      </c>
      <c r="V14" s="15">
        <f>SUM(L21,L27,L33,L39,Q9,Q15,Q21,Q27,Q33,Q39)</f>
        <v>3161</v>
      </c>
      <c r="W14" s="15">
        <f>SUM(M21,M27,M33,M39,R9,R15,R21,R27,R33,R39)</f>
        <v>5073</v>
      </c>
      <c r="X14" s="18">
        <f t="shared" si="0"/>
        <v>8234</v>
      </c>
      <c r="Z14" s="4" t="s">
        <v>31</v>
      </c>
      <c r="AA14" s="10">
        <v>196</v>
      </c>
      <c r="AB14" s="10">
        <v>254</v>
      </c>
      <c r="AC14" s="10">
        <v>450</v>
      </c>
    </row>
    <row r="15" spans="1:29" ht="15" customHeight="1" x14ac:dyDescent="0.15">
      <c r="A15" s="7"/>
      <c r="B15" s="29">
        <v>369</v>
      </c>
      <c r="C15" s="29">
        <v>360</v>
      </c>
      <c r="D15" s="29">
        <v>729</v>
      </c>
      <c r="E15" s="24"/>
      <c r="F15" s="7"/>
      <c r="G15" s="29">
        <v>512</v>
      </c>
      <c r="H15" s="29">
        <v>481</v>
      </c>
      <c r="I15" s="29">
        <v>993</v>
      </c>
      <c r="J15" s="24"/>
      <c r="K15" s="7"/>
      <c r="L15" s="29">
        <v>710</v>
      </c>
      <c r="M15" s="29">
        <v>928</v>
      </c>
      <c r="N15" s="29">
        <v>1638</v>
      </c>
      <c r="O15" s="24"/>
      <c r="P15" s="7"/>
      <c r="Q15" s="29">
        <v>30</v>
      </c>
      <c r="R15" s="29">
        <v>150</v>
      </c>
      <c r="S15" s="29">
        <v>180</v>
      </c>
      <c r="U15" s="4" t="s">
        <v>14</v>
      </c>
      <c r="V15" s="15">
        <f>SUM(L27,L33,L39,Q9,Q15,Q21,Q27,Q33,Q39)</f>
        <v>2304</v>
      </c>
      <c r="W15" s="15">
        <f>SUM(M27,M33,M39,R9,R15,R21,R27,R33,R39)</f>
        <v>3922</v>
      </c>
      <c r="X15" s="18">
        <f t="shared" si="0"/>
        <v>6226</v>
      </c>
      <c r="Z15" s="4" t="s">
        <v>7</v>
      </c>
      <c r="AA15" s="10">
        <v>278</v>
      </c>
      <c r="AB15" s="10">
        <v>441</v>
      </c>
      <c r="AC15" s="10">
        <v>719</v>
      </c>
    </row>
    <row r="16" spans="1:29" ht="15" customHeight="1" x14ac:dyDescent="0.15">
      <c r="A16" s="7">
        <v>10</v>
      </c>
      <c r="B16" s="10">
        <v>78</v>
      </c>
      <c r="C16" s="10">
        <v>97</v>
      </c>
      <c r="D16" s="10">
        <v>175</v>
      </c>
      <c r="E16" s="3"/>
      <c r="F16" s="7">
        <v>40</v>
      </c>
      <c r="G16" s="10">
        <v>103</v>
      </c>
      <c r="H16" s="10">
        <v>94</v>
      </c>
      <c r="I16" s="10">
        <v>197</v>
      </c>
      <c r="J16" s="3"/>
      <c r="K16" s="7">
        <v>70</v>
      </c>
      <c r="L16" s="10">
        <v>168</v>
      </c>
      <c r="M16" s="10">
        <v>225</v>
      </c>
      <c r="N16" s="10">
        <v>393</v>
      </c>
      <c r="O16" s="3"/>
      <c r="P16" s="7">
        <v>100</v>
      </c>
      <c r="Q16" s="10">
        <v>3</v>
      </c>
      <c r="R16" s="10">
        <v>7</v>
      </c>
      <c r="S16" s="10">
        <v>10</v>
      </c>
      <c r="U16" s="4" t="s">
        <v>15</v>
      </c>
      <c r="V16" s="15">
        <f>SUM(L33,L39,Q9,Q15,Q21,Q27,Q33,Q39)</f>
        <v>1357</v>
      </c>
      <c r="W16" s="15">
        <f>SUM(M33,M39,R9,R15,R21,R27,R33,R39)</f>
        <v>2602</v>
      </c>
      <c r="X16" s="18">
        <f t="shared" si="0"/>
        <v>3959</v>
      </c>
      <c r="Z16" s="9" t="s">
        <v>24</v>
      </c>
      <c r="AA16" s="11">
        <f>SUM(AA12:AA15)</f>
        <v>1487</v>
      </c>
      <c r="AB16" s="11">
        <f>SUM(AB12:AB15)</f>
        <v>1702</v>
      </c>
      <c r="AC16" s="11">
        <f>SUM(AC12:AC15)</f>
        <v>3189</v>
      </c>
    </row>
    <row r="17" spans="1:29" ht="15" customHeight="1" x14ac:dyDescent="0.15">
      <c r="A17" s="7">
        <v>11</v>
      </c>
      <c r="B17" s="10">
        <v>101</v>
      </c>
      <c r="C17" s="10">
        <v>86</v>
      </c>
      <c r="D17" s="10">
        <v>187</v>
      </c>
      <c r="E17" s="3"/>
      <c r="F17" s="7">
        <v>41</v>
      </c>
      <c r="G17" s="10">
        <v>97</v>
      </c>
      <c r="H17" s="10">
        <v>97</v>
      </c>
      <c r="I17" s="10">
        <v>194</v>
      </c>
      <c r="J17" s="3"/>
      <c r="K17" s="7">
        <v>71</v>
      </c>
      <c r="L17" s="10">
        <v>160</v>
      </c>
      <c r="M17" s="10">
        <v>220</v>
      </c>
      <c r="N17" s="10">
        <v>380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569</v>
      </c>
      <c r="W17" s="15">
        <f>SUM(M39,R9,R15,R21,R27,R33,R39)</f>
        <v>1417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67</v>
      </c>
      <c r="D18" s="10">
        <v>136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142</v>
      </c>
      <c r="M18" s="10">
        <v>219</v>
      </c>
      <c r="N18" s="13">
        <v>361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174</v>
      </c>
      <c r="W18" s="15">
        <f>SUM(R9,R15,R21,R27,R33,R39)</f>
        <v>550</v>
      </c>
      <c r="X18" s="18">
        <f t="shared" si="0"/>
        <v>724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96</v>
      </c>
      <c r="D19" s="10">
        <v>189</v>
      </c>
      <c r="E19" s="3"/>
      <c r="F19" s="7">
        <v>43</v>
      </c>
      <c r="G19" s="10">
        <v>95</v>
      </c>
      <c r="H19" s="10">
        <v>119</v>
      </c>
      <c r="I19" s="10">
        <v>214</v>
      </c>
      <c r="J19" s="3"/>
      <c r="K19" s="7">
        <v>73</v>
      </c>
      <c r="L19" s="10">
        <v>216</v>
      </c>
      <c r="M19" s="10">
        <v>227</v>
      </c>
      <c r="N19" s="10">
        <v>443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172</v>
      </c>
      <c r="X19" s="18">
        <f t="shared" si="0"/>
        <v>207</v>
      </c>
      <c r="Z19" s="4" t="s">
        <v>25</v>
      </c>
      <c r="AA19" s="10">
        <v>212</v>
      </c>
      <c r="AB19" s="10">
        <v>220</v>
      </c>
      <c r="AC19" s="10">
        <v>432</v>
      </c>
    </row>
    <row r="20" spans="1:29" ht="15" customHeight="1" x14ac:dyDescent="0.15">
      <c r="A20" s="7">
        <v>14</v>
      </c>
      <c r="B20" s="10">
        <v>97</v>
      </c>
      <c r="C20" s="10">
        <v>80</v>
      </c>
      <c r="D20" s="10">
        <v>177</v>
      </c>
      <c r="E20" s="3"/>
      <c r="F20" s="7">
        <v>44</v>
      </c>
      <c r="G20" s="10">
        <v>87</v>
      </c>
      <c r="H20" s="10">
        <v>95</v>
      </c>
      <c r="I20" s="10">
        <v>182</v>
      </c>
      <c r="J20" s="3"/>
      <c r="K20" s="7">
        <v>74</v>
      </c>
      <c r="L20" s="10">
        <v>171</v>
      </c>
      <c r="M20" s="10">
        <v>260</v>
      </c>
      <c r="N20" s="10">
        <v>431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22</v>
      </c>
      <c r="X20" s="18">
        <f t="shared" si="0"/>
        <v>27</v>
      </c>
      <c r="Z20" s="26" t="s">
        <v>26</v>
      </c>
      <c r="AA20" s="10">
        <v>1246</v>
      </c>
      <c r="AB20" s="10">
        <v>1119</v>
      </c>
      <c r="AC20" s="10">
        <v>2365</v>
      </c>
    </row>
    <row r="21" spans="1:29" ht="15" customHeight="1" x14ac:dyDescent="0.15">
      <c r="A21" s="7"/>
      <c r="B21" s="29">
        <v>438</v>
      </c>
      <c r="C21" s="29">
        <v>426</v>
      </c>
      <c r="D21" s="29">
        <v>864</v>
      </c>
      <c r="E21" s="3"/>
      <c r="F21" s="7"/>
      <c r="G21" s="29">
        <v>466</v>
      </c>
      <c r="H21" s="29">
        <v>508</v>
      </c>
      <c r="I21" s="29">
        <v>974</v>
      </c>
      <c r="J21" s="3"/>
      <c r="K21" s="7"/>
      <c r="L21" s="29">
        <v>857</v>
      </c>
      <c r="M21" s="29">
        <v>1151</v>
      </c>
      <c r="N21" s="29">
        <v>2008</v>
      </c>
      <c r="O21" s="3"/>
      <c r="P21" s="7"/>
      <c r="Q21" s="29">
        <v>5</v>
      </c>
      <c r="R21" s="29">
        <v>21</v>
      </c>
      <c r="S21" s="29">
        <v>26</v>
      </c>
      <c r="Z21" s="4" t="s">
        <v>31</v>
      </c>
      <c r="AA21" s="10">
        <v>228</v>
      </c>
      <c r="AB21" s="10">
        <v>305</v>
      </c>
      <c r="AC21" s="10">
        <v>533</v>
      </c>
    </row>
    <row r="22" spans="1:29" ht="15" customHeight="1" x14ac:dyDescent="0.15">
      <c r="A22" s="7">
        <v>15</v>
      </c>
      <c r="B22" s="10">
        <v>91</v>
      </c>
      <c r="C22" s="10">
        <v>85</v>
      </c>
      <c r="D22" s="10">
        <v>176</v>
      </c>
      <c r="E22" s="3"/>
      <c r="F22" s="7">
        <v>45</v>
      </c>
      <c r="G22" s="10">
        <v>87</v>
      </c>
      <c r="H22" s="10">
        <v>75</v>
      </c>
      <c r="I22" s="10">
        <v>162</v>
      </c>
      <c r="J22" s="3"/>
      <c r="K22" s="7">
        <v>75</v>
      </c>
      <c r="L22" s="10">
        <v>192</v>
      </c>
      <c r="M22" s="10">
        <v>251</v>
      </c>
      <c r="N22" s="10">
        <v>443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391</v>
      </c>
      <c r="AB22" s="10">
        <v>673</v>
      </c>
      <c r="AC22" s="10">
        <v>1064</v>
      </c>
    </row>
    <row r="23" spans="1:29" ht="15" customHeight="1" x14ac:dyDescent="0.15">
      <c r="A23" s="7">
        <v>16</v>
      </c>
      <c r="B23" s="10">
        <v>117</v>
      </c>
      <c r="C23" s="10">
        <v>105</v>
      </c>
      <c r="D23" s="10">
        <v>222</v>
      </c>
      <c r="E23" s="3"/>
      <c r="F23" s="7">
        <v>46</v>
      </c>
      <c r="G23" s="10">
        <v>107</v>
      </c>
      <c r="H23" s="10">
        <v>124</v>
      </c>
      <c r="I23" s="10">
        <v>231</v>
      </c>
      <c r="J23" s="3"/>
      <c r="K23" s="7">
        <v>76</v>
      </c>
      <c r="L23" s="10">
        <v>173</v>
      </c>
      <c r="M23" s="10">
        <v>270</v>
      </c>
      <c r="N23" s="10">
        <v>443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9.9768578040627407</v>
      </c>
      <c r="W23" s="19">
        <f>W4/$W$8*100</f>
        <v>8.5601665922951078</v>
      </c>
      <c r="X23" s="19">
        <f>X4/$X$8*100</f>
        <v>9.2183331342332657</v>
      </c>
      <c r="Z23" s="9" t="s">
        <v>24</v>
      </c>
      <c r="AA23" s="11">
        <f>SUM(AA19:AA22)</f>
        <v>2077</v>
      </c>
      <c r="AB23" s="11">
        <f t="shared" ref="AB23:AC23" si="1">SUM(AB19:AB22)</f>
        <v>2317</v>
      </c>
      <c r="AC23" s="11">
        <f t="shared" si="1"/>
        <v>4394</v>
      </c>
    </row>
    <row r="24" spans="1:29" ht="15" customHeight="1" x14ac:dyDescent="0.15">
      <c r="A24" s="7">
        <v>17</v>
      </c>
      <c r="B24" s="10">
        <v>148</v>
      </c>
      <c r="C24" s="10">
        <v>89</v>
      </c>
      <c r="D24" s="10">
        <v>237</v>
      </c>
      <c r="E24" s="3"/>
      <c r="F24" s="7">
        <v>47</v>
      </c>
      <c r="G24" s="10">
        <v>105</v>
      </c>
      <c r="H24" s="10">
        <v>128</v>
      </c>
      <c r="I24" s="10">
        <v>233</v>
      </c>
      <c r="J24" s="3"/>
      <c r="K24" s="7">
        <v>77</v>
      </c>
      <c r="L24" s="10">
        <v>201</v>
      </c>
      <c r="M24" s="10">
        <v>274</v>
      </c>
      <c r="N24" s="10">
        <v>475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56.844090168852325</v>
      </c>
      <c r="W24" s="19">
        <f>W5/$W$8*100</f>
        <v>46.809460062472105</v>
      </c>
      <c r="X24" s="19">
        <f>X5/$X$8*100</f>
        <v>51.471349500258832</v>
      </c>
      <c r="Z24" s="6" t="s">
        <v>30</v>
      </c>
    </row>
    <row r="25" spans="1:29" ht="15" customHeight="1" x14ac:dyDescent="0.15">
      <c r="A25" s="7">
        <v>18</v>
      </c>
      <c r="B25" s="10">
        <v>86</v>
      </c>
      <c r="C25" s="10">
        <v>102</v>
      </c>
      <c r="D25" s="10">
        <v>188</v>
      </c>
      <c r="E25" s="3"/>
      <c r="F25" s="7">
        <v>48</v>
      </c>
      <c r="G25" s="10">
        <v>121</v>
      </c>
      <c r="H25" s="10">
        <v>102</v>
      </c>
      <c r="I25" s="10">
        <v>223</v>
      </c>
      <c r="J25" s="3"/>
      <c r="K25" s="7">
        <v>78</v>
      </c>
      <c r="L25" s="10">
        <v>198</v>
      </c>
      <c r="M25" s="10">
        <v>249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13.43104482729065</v>
      </c>
      <c r="W25" s="19">
        <f>W6/$W$8*100</f>
        <v>15.461847389558233</v>
      </c>
      <c r="X25" s="19">
        <f>X6/$X$8*100</f>
        <v>14.51837693624816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108</v>
      </c>
      <c r="C26" s="10">
        <v>90</v>
      </c>
      <c r="D26" s="10">
        <v>198</v>
      </c>
      <c r="E26" s="3"/>
      <c r="F26" s="7">
        <v>49</v>
      </c>
      <c r="G26" s="10">
        <v>129</v>
      </c>
      <c r="H26" s="10">
        <v>149</v>
      </c>
      <c r="I26" s="10">
        <v>278</v>
      </c>
      <c r="J26" s="3"/>
      <c r="K26" s="7">
        <v>79</v>
      </c>
      <c r="L26" s="10">
        <v>183</v>
      </c>
      <c r="M26" s="10">
        <v>276</v>
      </c>
      <c r="N26" s="10">
        <v>459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19.748007199794294</v>
      </c>
      <c r="W26" s="19">
        <f>W7/$W$8*100</f>
        <v>29.16852595567455</v>
      </c>
      <c r="X26" s="19">
        <f>X7/$X$8*100</f>
        <v>24.791940429259746</v>
      </c>
      <c r="Z26" s="4" t="s">
        <v>25</v>
      </c>
      <c r="AA26" s="10">
        <v>134</v>
      </c>
      <c r="AB26" s="10">
        <v>98</v>
      </c>
      <c r="AC26" s="10">
        <v>232</v>
      </c>
    </row>
    <row r="27" spans="1:29" ht="15" customHeight="1" x14ac:dyDescent="0.15">
      <c r="A27" s="7"/>
      <c r="B27" s="29">
        <v>550</v>
      </c>
      <c r="C27" s="29">
        <v>471</v>
      </c>
      <c r="D27" s="29">
        <v>1021</v>
      </c>
      <c r="E27" s="3"/>
      <c r="F27" s="7"/>
      <c r="G27" s="29">
        <v>549</v>
      </c>
      <c r="H27" s="29">
        <v>578</v>
      </c>
      <c r="I27" s="29">
        <v>1127</v>
      </c>
      <c r="J27" s="3"/>
      <c r="K27" s="7"/>
      <c r="L27" s="29">
        <v>947</v>
      </c>
      <c r="M27" s="29">
        <v>1320</v>
      </c>
      <c r="N27" s="29">
        <v>2267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621</v>
      </c>
      <c r="AC27" s="10">
        <v>1314</v>
      </c>
    </row>
    <row r="28" spans="1:29" ht="15" customHeight="1" x14ac:dyDescent="0.15">
      <c r="A28" s="7">
        <v>20</v>
      </c>
      <c r="B28" s="10">
        <v>94</v>
      </c>
      <c r="C28" s="10">
        <v>81</v>
      </c>
      <c r="D28" s="10">
        <v>175</v>
      </c>
      <c r="E28" s="3"/>
      <c r="F28" s="7">
        <v>50</v>
      </c>
      <c r="G28" s="10">
        <v>151</v>
      </c>
      <c r="H28" s="10">
        <v>146</v>
      </c>
      <c r="I28" s="10">
        <v>297</v>
      </c>
      <c r="J28" s="3"/>
      <c r="K28" s="7">
        <v>80</v>
      </c>
      <c r="L28" s="10">
        <v>206</v>
      </c>
      <c r="M28" s="10">
        <v>294</v>
      </c>
      <c r="N28" s="10">
        <v>500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35.107568355189848</v>
      </c>
      <c r="W28" s="19">
        <f t="shared" ref="W28:W39" si="3">W9/$W$8*100</f>
        <v>29.50319797709356</v>
      </c>
      <c r="X28" s="19">
        <f t="shared" ref="X28:X39" si="4">X9/$X$8*100</f>
        <v>32.106876916338152</v>
      </c>
      <c r="Z28" s="4" t="s">
        <v>31</v>
      </c>
      <c r="AA28" s="10">
        <v>145</v>
      </c>
      <c r="AB28" s="10">
        <v>196</v>
      </c>
      <c r="AC28" s="10">
        <v>341</v>
      </c>
    </row>
    <row r="29" spans="1:29" ht="15" customHeight="1" x14ac:dyDescent="0.15">
      <c r="A29" s="7">
        <v>21</v>
      </c>
      <c r="B29" s="10">
        <v>93</v>
      </c>
      <c r="C29" s="10">
        <v>77</v>
      </c>
      <c r="D29" s="10">
        <v>170</v>
      </c>
      <c r="E29" s="3"/>
      <c r="F29" s="7">
        <v>51</v>
      </c>
      <c r="G29" s="10">
        <v>152</v>
      </c>
      <c r="H29" s="10">
        <v>145</v>
      </c>
      <c r="I29" s="10">
        <v>297</v>
      </c>
      <c r="J29" s="3"/>
      <c r="K29" s="7">
        <v>81</v>
      </c>
      <c r="L29" s="10">
        <v>170</v>
      </c>
      <c r="M29" s="10">
        <v>234</v>
      </c>
      <c r="N29" s="10">
        <v>404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68.286620382274791</v>
      </c>
      <c r="W29" s="19">
        <f t="shared" si="3"/>
        <v>74.133571322326347</v>
      </c>
      <c r="X29" s="19">
        <f t="shared" si="4"/>
        <v>71.417194281846051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87</v>
      </c>
      <c r="C30" s="10">
        <v>89</v>
      </c>
      <c r="D30" s="10">
        <v>176</v>
      </c>
      <c r="E30" s="3"/>
      <c r="F30" s="7">
        <v>52</v>
      </c>
      <c r="G30" s="10">
        <v>164</v>
      </c>
      <c r="H30" s="10">
        <v>167</v>
      </c>
      <c r="I30" s="10">
        <v>331</v>
      </c>
      <c r="J30" s="3"/>
      <c r="K30" s="7">
        <v>82</v>
      </c>
      <c r="L30" s="10">
        <v>156</v>
      </c>
      <c r="M30" s="10">
        <v>237</v>
      </c>
      <c r="N30" s="10">
        <v>393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59.586868946601527</v>
      </c>
      <c r="W30" s="19">
        <f t="shared" si="3"/>
        <v>66.056819872080922</v>
      </c>
      <c r="X30" s="19">
        <f t="shared" si="4"/>
        <v>63.051009437343211</v>
      </c>
      <c r="Z30" s="9" t="s">
        <v>24</v>
      </c>
      <c r="AA30" s="11">
        <f>SUM(AA26:AA29)</f>
        <v>1228</v>
      </c>
      <c r="AB30" s="11">
        <f t="shared" ref="AB30" si="5">SUM(AB26:AB29)</f>
        <v>1345</v>
      </c>
      <c r="AC30" s="11">
        <f>SUM(AC26:AC29)</f>
        <v>2573</v>
      </c>
    </row>
    <row r="31" spans="1:29" ht="15" customHeight="1" x14ac:dyDescent="0.15">
      <c r="A31" s="7">
        <v>23</v>
      </c>
      <c r="B31" s="10">
        <v>101</v>
      </c>
      <c r="C31" s="10">
        <v>107</v>
      </c>
      <c r="D31" s="10">
        <v>208</v>
      </c>
      <c r="E31" s="3"/>
      <c r="F31" s="7">
        <v>53</v>
      </c>
      <c r="G31" s="10">
        <v>164</v>
      </c>
      <c r="H31" s="10">
        <v>165</v>
      </c>
      <c r="I31" s="10">
        <v>329</v>
      </c>
      <c r="J31" s="3"/>
      <c r="K31" s="7">
        <v>83</v>
      </c>
      <c r="L31" s="10">
        <v>134</v>
      </c>
      <c r="M31" s="10">
        <v>210</v>
      </c>
      <c r="N31" s="10">
        <v>344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44.013028199194309</v>
      </c>
      <c r="W31" s="19">
        <f t="shared" si="3"/>
        <v>53.086419753086425</v>
      </c>
      <c r="X31" s="19">
        <f t="shared" si="4"/>
        <v>48.871102616174888</v>
      </c>
      <c r="Z31" s="6"/>
    </row>
    <row r="32" spans="1:29" ht="15" customHeight="1" x14ac:dyDescent="0.15">
      <c r="A32" s="7">
        <v>24</v>
      </c>
      <c r="B32" s="10">
        <v>73</v>
      </c>
      <c r="C32" s="10">
        <v>85</v>
      </c>
      <c r="D32" s="10">
        <v>158</v>
      </c>
      <c r="E32" s="3"/>
      <c r="F32" s="7">
        <v>54</v>
      </c>
      <c r="G32" s="10">
        <v>184</v>
      </c>
      <c r="H32" s="10">
        <v>174</v>
      </c>
      <c r="I32" s="10">
        <v>358</v>
      </c>
      <c r="J32" s="3"/>
      <c r="K32" s="7">
        <v>84</v>
      </c>
      <c r="L32" s="10">
        <v>122</v>
      </c>
      <c r="M32" s="10">
        <v>210</v>
      </c>
      <c r="N32" s="10">
        <v>332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33.179052027084943</v>
      </c>
      <c r="W32" s="20">
        <f t="shared" si="3"/>
        <v>44.630373345232783</v>
      </c>
      <c r="X32" s="20">
        <f t="shared" si="4"/>
        <v>39.310317365507899</v>
      </c>
      <c r="Z32" s="6"/>
      <c r="AA32" s="28"/>
      <c r="AB32" s="27"/>
      <c r="AC32" s="27"/>
    </row>
    <row r="33" spans="1:29" ht="15" customHeight="1" x14ac:dyDescent="0.15">
      <c r="A33" s="7"/>
      <c r="B33" s="29">
        <v>448</v>
      </c>
      <c r="C33" s="29">
        <v>439</v>
      </c>
      <c r="D33" s="29">
        <v>887</v>
      </c>
      <c r="E33" s="3"/>
      <c r="F33" s="7"/>
      <c r="G33" s="29">
        <v>815</v>
      </c>
      <c r="H33" s="29">
        <v>797</v>
      </c>
      <c r="I33" s="29">
        <v>1612</v>
      </c>
      <c r="J33" s="3"/>
      <c r="K33" s="7"/>
      <c r="L33" s="29">
        <v>788</v>
      </c>
      <c r="M33" s="29">
        <v>1185</v>
      </c>
      <c r="N33" s="29">
        <v>1973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27.093511613953886</v>
      </c>
      <c r="W33" s="19">
        <f t="shared" si="3"/>
        <v>37.728692547969658</v>
      </c>
      <c r="X33" s="19">
        <f t="shared" si="4"/>
        <v>32.787799147851707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99</v>
      </c>
      <c r="D34" s="10">
        <v>198</v>
      </c>
      <c r="E34" s="3"/>
      <c r="F34" s="7">
        <v>55</v>
      </c>
      <c r="G34" s="10">
        <v>164</v>
      </c>
      <c r="H34" s="10">
        <v>187</v>
      </c>
      <c r="I34" s="10">
        <v>351</v>
      </c>
      <c r="J34" s="3"/>
      <c r="K34" s="7">
        <v>85</v>
      </c>
      <c r="L34" s="10">
        <v>125</v>
      </c>
      <c r="M34" s="10">
        <v>240</v>
      </c>
      <c r="N34" s="10">
        <v>365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19.748007199794294</v>
      </c>
      <c r="W34" s="19">
        <f t="shared" si="3"/>
        <v>29.16852595567455</v>
      </c>
      <c r="X34" s="19">
        <f t="shared" si="4"/>
        <v>24.791940429259746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115</v>
      </c>
      <c r="C35" s="10">
        <v>92</v>
      </c>
      <c r="D35" s="10">
        <v>207</v>
      </c>
      <c r="E35" s="3"/>
      <c r="F35" s="7">
        <v>56</v>
      </c>
      <c r="G35" s="10">
        <v>190</v>
      </c>
      <c r="H35" s="10">
        <v>189</v>
      </c>
      <c r="I35" s="10">
        <v>379</v>
      </c>
      <c r="J35" s="3"/>
      <c r="K35" s="7">
        <v>86</v>
      </c>
      <c r="L35" s="10">
        <v>89</v>
      </c>
      <c r="M35" s="10">
        <v>184</v>
      </c>
      <c r="N35" s="10">
        <v>273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11.63109625439273</v>
      </c>
      <c r="W35" s="19">
        <f t="shared" si="3"/>
        <v>19.351479994050276</v>
      </c>
      <c r="X35" s="19">
        <f t="shared" si="4"/>
        <v>15.764743360012742</v>
      </c>
      <c r="Z35" s="4" t="s">
        <v>25</v>
      </c>
      <c r="AA35" s="10">
        <f>SUM(AA5,AA12,AA19,AA26)</f>
        <v>1164</v>
      </c>
      <c r="AB35" s="10">
        <f t="shared" ref="AA35:AB38" si="6">SUM(AB5,AB12,AB19,AB26)</f>
        <v>1151</v>
      </c>
      <c r="AC35" s="10">
        <f>SUM(AA35:AB35)</f>
        <v>2315</v>
      </c>
    </row>
    <row r="36" spans="1:29" ht="15" customHeight="1" x14ac:dyDescent="0.15">
      <c r="A36" s="7">
        <v>27</v>
      </c>
      <c r="B36" s="10">
        <v>93</v>
      </c>
      <c r="C36" s="10">
        <v>103</v>
      </c>
      <c r="D36" s="10">
        <v>196</v>
      </c>
      <c r="E36" s="3"/>
      <c r="F36" s="7">
        <v>57</v>
      </c>
      <c r="G36" s="10">
        <v>229</v>
      </c>
      <c r="H36" s="10">
        <v>160</v>
      </c>
      <c r="I36" s="10">
        <v>389</v>
      </c>
      <c r="J36" s="3"/>
      <c r="K36" s="7">
        <v>87</v>
      </c>
      <c r="L36" s="10">
        <v>66</v>
      </c>
      <c r="M36" s="10">
        <v>158</v>
      </c>
      <c r="N36" s="10">
        <v>224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4.8770035141853088</v>
      </c>
      <c r="W36" s="19">
        <f t="shared" si="3"/>
        <v>10.538450096683029</v>
      </c>
      <c r="X36" s="19">
        <f t="shared" si="4"/>
        <v>7.9082546888065943</v>
      </c>
      <c r="Z36" s="26" t="s">
        <v>26</v>
      </c>
      <c r="AA36" s="10">
        <f t="shared" si="6"/>
        <v>6632</v>
      </c>
      <c r="AB36" s="10">
        <f t="shared" si="6"/>
        <v>6294</v>
      </c>
      <c r="AC36" s="13">
        <f>SUM(AA36:AB36)</f>
        <v>12926</v>
      </c>
    </row>
    <row r="37" spans="1:29" ht="15" customHeight="1" x14ac:dyDescent="0.15">
      <c r="A37" s="7">
        <v>28</v>
      </c>
      <c r="B37" s="10">
        <v>87</v>
      </c>
      <c r="C37" s="10">
        <v>82</v>
      </c>
      <c r="D37" s="10">
        <v>169</v>
      </c>
      <c r="E37" s="3"/>
      <c r="F37" s="7">
        <v>58</v>
      </c>
      <c r="G37" s="10">
        <v>195</v>
      </c>
      <c r="H37" s="10">
        <v>214</v>
      </c>
      <c r="I37" s="10">
        <v>409</v>
      </c>
      <c r="J37" s="3"/>
      <c r="K37" s="7">
        <v>88</v>
      </c>
      <c r="L37" s="10">
        <v>63</v>
      </c>
      <c r="M37" s="10">
        <v>151</v>
      </c>
      <c r="N37" s="10">
        <v>214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1.4913859604011315</v>
      </c>
      <c r="W37" s="19">
        <f t="shared" si="3"/>
        <v>4.0904358173434474</v>
      </c>
      <c r="X37" s="19">
        <f t="shared" si="4"/>
        <v>2.8829689802094531</v>
      </c>
      <c r="Z37" s="4" t="s">
        <v>31</v>
      </c>
      <c r="AA37" s="10">
        <f t="shared" si="6"/>
        <v>1567</v>
      </c>
      <c r="AB37" s="10">
        <f t="shared" si="6"/>
        <v>2079</v>
      </c>
      <c r="AC37" s="13">
        <f>SUM(AA37:AB37)</f>
        <v>3646</v>
      </c>
    </row>
    <row r="38" spans="1:29" ht="15" customHeight="1" x14ac:dyDescent="0.15">
      <c r="A38" s="7">
        <v>29</v>
      </c>
      <c r="B38" s="10">
        <v>92</v>
      </c>
      <c r="C38" s="10">
        <v>85</v>
      </c>
      <c r="D38" s="10">
        <v>177</v>
      </c>
      <c r="E38" s="3"/>
      <c r="F38" s="7">
        <v>59</v>
      </c>
      <c r="G38" s="10">
        <v>224</v>
      </c>
      <c r="H38" s="10">
        <v>197</v>
      </c>
      <c r="I38" s="10">
        <v>421</v>
      </c>
      <c r="J38" s="3"/>
      <c r="K38" s="7">
        <v>89</v>
      </c>
      <c r="L38" s="10">
        <v>52</v>
      </c>
      <c r="M38" s="10">
        <v>134</v>
      </c>
      <c r="N38" s="10">
        <v>186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0.29999142881631952</v>
      </c>
      <c r="W38" s="19">
        <f t="shared" si="3"/>
        <v>1.2791908374237693</v>
      </c>
      <c r="X38" s="19">
        <f t="shared" si="4"/>
        <v>0.82427428025325533</v>
      </c>
      <c r="Z38" s="4" t="s">
        <v>7</v>
      </c>
      <c r="AA38" s="10">
        <f t="shared" si="6"/>
        <v>2304</v>
      </c>
      <c r="AB38" s="10">
        <f t="shared" si="6"/>
        <v>3922</v>
      </c>
      <c r="AC38" s="13">
        <f>SUM(AA38:AB38)</f>
        <v>6226</v>
      </c>
    </row>
    <row r="39" spans="1:29" ht="15" customHeight="1" x14ac:dyDescent="0.15">
      <c r="A39" s="7"/>
      <c r="B39" s="11">
        <v>486</v>
      </c>
      <c r="C39" s="11">
        <v>461</v>
      </c>
      <c r="D39" s="11">
        <v>947</v>
      </c>
      <c r="E39" s="3"/>
      <c r="F39" s="7"/>
      <c r="G39" s="11">
        <v>1002</v>
      </c>
      <c r="H39" s="11">
        <v>947</v>
      </c>
      <c r="I39" s="11">
        <v>1949</v>
      </c>
      <c r="J39" s="3"/>
      <c r="K39" s="7"/>
      <c r="L39" s="11">
        <v>395</v>
      </c>
      <c r="M39" s="11">
        <v>867</v>
      </c>
      <c r="N39" s="11">
        <v>1262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4.2855918402331362E-2</v>
      </c>
      <c r="W39" s="19">
        <f t="shared" si="3"/>
        <v>0.16361743269373791</v>
      </c>
      <c r="X39" s="19">
        <f t="shared" si="4"/>
        <v>0.10751403655477243</v>
      </c>
      <c r="Z39" s="9" t="s">
        <v>24</v>
      </c>
      <c r="AA39" s="11">
        <f>SUM(AA35:AA38)</f>
        <v>11667</v>
      </c>
      <c r="AB39" s="11">
        <f>SUM(AB35:AB38)</f>
        <v>13446</v>
      </c>
      <c r="AC39" s="11">
        <f>SUM(AC35:AC38)</f>
        <v>25113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68</v>
      </c>
      <c r="D4" s="10">
        <v>136</v>
      </c>
      <c r="E4" s="3"/>
      <c r="F4" s="7">
        <v>30</v>
      </c>
      <c r="G4" s="10">
        <v>96</v>
      </c>
      <c r="H4" s="10">
        <v>88</v>
      </c>
      <c r="I4" s="10">
        <v>184</v>
      </c>
      <c r="J4" s="3"/>
      <c r="K4" s="7">
        <v>60</v>
      </c>
      <c r="L4" s="10">
        <v>264</v>
      </c>
      <c r="M4" s="10">
        <v>254</v>
      </c>
      <c r="N4" s="10">
        <v>518</v>
      </c>
      <c r="O4" s="3"/>
      <c r="P4" s="7">
        <v>90</v>
      </c>
      <c r="Q4" s="10">
        <v>44</v>
      </c>
      <c r="R4" s="10">
        <v>101</v>
      </c>
      <c r="S4" s="10">
        <v>145</v>
      </c>
      <c r="U4" s="4" t="s">
        <v>4</v>
      </c>
      <c r="V4" s="15">
        <f>SUM(B9,B15,B21)</f>
        <v>1180</v>
      </c>
      <c r="W4" s="15">
        <f>SUM(C9,C15,C21)</f>
        <v>1156</v>
      </c>
      <c r="X4" s="15">
        <f>SUM(V4:W4)</f>
        <v>2336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69</v>
      </c>
      <c r="D5" s="10">
        <v>142</v>
      </c>
      <c r="E5" s="3"/>
      <c r="F5" s="7">
        <v>31</v>
      </c>
      <c r="G5" s="10">
        <v>108</v>
      </c>
      <c r="H5" s="10">
        <v>106</v>
      </c>
      <c r="I5" s="10">
        <v>214</v>
      </c>
      <c r="J5" s="3"/>
      <c r="K5" s="7">
        <v>61</v>
      </c>
      <c r="L5" s="10">
        <v>276</v>
      </c>
      <c r="M5" s="10">
        <v>252</v>
      </c>
      <c r="N5" s="10">
        <v>528</v>
      </c>
      <c r="O5" s="3"/>
      <c r="P5" s="7">
        <v>91</v>
      </c>
      <c r="Q5" s="10">
        <v>33</v>
      </c>
      <c r="R5" s="10">
        <v>79</v>
      </c>
      <c r="S5" s="10">
        <v>112</v>
      </c>
      <c r="U5" s="4" t="s">
        <v>5</v>
      </c>
      <c r="V5" s="15">
        <f>SUM(B27,B33,B39,G9,G15,G21,G27,G33,G39,L9)</f>
        <v>6698</v>
      </c>
      <c r="W5" s="15">
        <f>SUM(C27,C33,C39,H9,H15,H21,H27,H33,H39,M9)</f>
        <v>6363</v>
      </c>
      <c r="X5" s="15">
        <f>SUM(V5:W5)</f>
        <v>13061</v>
      </c>
      <c r="Y5" s="2"/>
      <c r="Z5" s="4" t="s">
        <v>25</v>
      </c>
      <c r="AA5" s="10">
        <v>693</v>
      </c>
      <c r="AB5" s="10">
        <v>657</v>
      </c>
      <c r="AC5" s="10">
        <v>1350</v>
      </c>
    </row>
    <row r="6" spans="1:29" ht="15" customHeight="1" x14ac:dyDescent="0.15">
      <c r="A6" s="7">
        <v>2</v>
      </c>
      <c r="B6" s="10">
        <v>74</v>
      </c>
      <c r="C6" s="10">
        <v>84</v>
      </c>
      <c r="D6" s="10">
        <v>158</v>
      </c>
      <c r="E6" s="3"/>
      <c r="F6" s="7">
        <v>32</v>
      </c>
      <c r="G6" s="10">
        <v>122</v>
      </c>
      <c r="H6" s="10">
        <v>107</v>
      </c>
      <c r="I6" s="10">
        <v>229</v>
      </c>
      <c r="J6" s="3"/>
      <c r="K6" s="7">
        <v>62</v>
      </c>
      <c r="L6" s="10">
        <v>278</v>
      </c>
      <c r="M6" s="10">
        <v>248</v>
      </c>
      <c r="N6" s="10">
        <v>526</v>
      </c>
      <c r="O6" s="3"/>
      <c r="P6" s="7">
        <v>92</v>
      </c>
      <c r="Q6" s="10">
        <v>19</v>
      </c>
      <c r="R6" s="10">
        <v>74</v>
      </c>
      <c r="S6" s="10">
        <v>93</v>
      </c>
      <c r="U6" s="8" t="s">
        <v>6</v>
      </c>
      <c r="V6" s="15">
        <f>SUM(L15,L21)</f>
        <v>1685</v>
      </c>
      <c r="W6" s="15">
        <f>SUM(M15,M21)</f>
        <v>2220</v>
      </c>
      <c r="X6" s="15">
        <f>SUM(V6:W6)</f>
        <v>3905</v>
      </c>
      <c r="Z6" s="26" t="s">
        <v>26</v>
      </c>
      <c r="AA6" s="10">
        <v>3873</v>
      </c>
      <c r="AB6" s="10">
        <v>3750</v>
      </c>
      <c r="AC6" s="10">
        <v>7623</v>
      </c>
    </row>
    <row r="7" spans="1:29" ht="15" customHeight="1" x14ac:dyDescent="0.15">
      <c r="A7" s="7">
        <v>3</v>
      </c>
      <c r="B7" s="10">
        <v>79</v>
      </c>
      <c r="C7" s="10">
        <v>72</v>
      </c>
      <c r="D7" s="10">
        <v>151</v>
      </c>
      <c r="E7" s="3"/>
      <c r="F7" s="7">
        <v>33</v>
      </c>
      <c r="G7" s="10">
        <v>113</v>
      </c>
      <c r="H7" s="10">
        <v>86</v>
      </c>
      <c r="I7" s="10">
        <v>199</v>
      </c>
      <c r="J7" s="3"/>
      <c r="K7" s="7">
        <v>63</v>
      </c>
      <c r="L7" s="10">
        <v>208</v>
      </c>
      <c r="M7" s="10">
        <v>196</v>
      </c>
      <c r="N7" s="10">
        <v>404</v>
      </c>
      <c r="O7" s="3"/>
      <c r="P7" s="7">
        <v>93</v>
      </c>
      <c r="Q7" s="10">
        <v>14</v>
      </c>
      <c r="R7" s="10">
        <v>60</v>
      </c>
      <c r="S7" s="10">
        <v>74</v>
      </c>
      <c r="U7" s="4" t="s">
        <v>7</v>
      </c>
      <c r="V7" s="15">
        <f>SUM(L27,L33,L39,Q9,Q15,Q21,Q27,Q33,Q39)</f>
        <v>2295</v>
      </c>
      <c r="W7" s="15">
        <f>SUM(M27,M33,M39,R9,R15,R21,R27,R33,R39)</f>
        <v>3895</v>
      </c>
      <c r="X7" s="15">
        <f>SUM(V7:W7)</f>
        <v>6190</v>
      </c>
      <c r="Z7" s="4" t="s">
        <v>31</v>
      </c>
      <c r="AA7" s="10">
        <v>1060</v>
      </c>
      <c r="AB7" s="10">
        <v>1428</v>
      </c>
      <c r="AC7" s="10">
        <v>2488</v>
      </c>
    </row>
    <row r="8" spans="1:29" ht="15" customHeight="1" x14ac:dyDescent="0.15">
      <c r="A8" s="7">
        <v>4</v>
      </c>
      <c r="B8" s="10">
        <v>74</v>
      </c>
      <c r="C8" s="10">
        <v>77</v>
      </c>
      <c r="D8" s="10">
        <v>151</v>
      </c>
      <c r="E8" s="3"/>
      <c r="F8" s="7">
        <v>34</v>
      </c>
      <c r="G8" s="10">
        <v>114</v>
      </c>
      <c r="H8" s="10">
        <v>94</v>
      </c>
      <c r="I8" s="10">
        <v>208</v>
      </c>
      <c r="J8" s="3"/>
      <c r="K8" s="7">
        <v>64</v>
      </c>
      <c r="L8" s="10">
        <v>89</v>
      </c>
      <c r="M8" s="10">
        <v>107</v>
      </c>
      <c r="N8" s="10">
        <v>196</v>
      </c>
      <c r="O8" s="3"/>
      <c r="P8" s="7">
        <v>94</v>
      </c>
      <c r="Q8" s="10">
        <v>17</v>
      </c>
      <c r="R8" s="10">
        <v>49</v>
      </c>
      <c r="S8" s="10">
        <v>66</v>
      </c>
      <c r="U8" s="17" t="s">
        <v>3</v>
      </c>
      <c r="V8" s="12">
        <f>SUM(V4:V7)</f>
        <v>11858</v>
      </c>
      <c r="W8" s="12">
        <f>SUM(W4:W7)</f>
        <v>13634</v>
      </c>
      <c r="X8" s="12">
        <f>SUM(X4:X7)</f>
        <v>25492</v>
      </c>
      <c r="Z8" s="4" t="s">
        <v>7</v>
      </c>
      <c r="AA8" s="10">
        <v>1370</v>
      </c>
      <c r="AB8" s="10">
        <v>2354</v>
      </c>
      <c r="AC8" s="10">
        <v>3724</v>
      </c>
    </row>
    <row r="9" spans="1:29" ht="15" customHeight="1" x14ac:dyDescent="0.15">
      <c r="A9" s="7"/>
      <c r="B9" s="11">
        <v>368</v>
      </c>
      <c r="C9" s="11">
        <v>370</v>
      </c>
      <c r="D9" s="11">
        <v>738</v>
      </c>
      <c r="E9" s="3"/>
      <c r="F9" s="7"/>
      <c r="G9" s="11">
        <v>553</v>
      </c>
      <c r="H9" s="11">
        <v>481</v>
      </c>
      <c r="I9" s="11">
        <v>1034</v>
      </c>
      <c r="J9" s="3"/>
      <c r="K9" s="7"/>
      <c r="L9" s="12">
        <v>1115</v>
      </c>
      <c r="M9" s="12">
        <v>1057</v>
      </c>
      <c r="N9" s="12">
        <v>2172</v>
      </c>
      <c r="O9" s="3"/>
      <c r="P9" s="7"/>
      <c r="Q9" s="11">
        <v>127</v>
      </c>
      <c r="R9" s="11">
        <v>363</v>
      </c>
      <c r="S9" s="11">
        <v>490</v>
      </c>
      <c r="U9" s="4" t="s">
        <v>8</v>
      </c>
      <c r="V9" s="15">
        <f>SUM(G21,G27,G33,G39,L9)</f>
        <v>4093</v>
      </c>
      <c r="W9" s="15">
        <f>SUM(H21,H27,H33,H39,M9)</f>
        <v>3982</v>
      </c>
      <c r="X9" s="18">
        <f t="shared" ref="X9:X20" si="0">SUM(V9:W9)</f>
        <v>8075</v>
      </c>
      <c r="Z9" s="9" t="s">
        <v>24</v>
      </c>
      <c r="AA9" s="11">
        <f>SUM(AA5:AA8)</f>
        <v>6996</v>
      </c>
      <c r="AB9" s="11">
        <f>SUM(AB5:AB8)</f>
        <v>8189</v>
      </c>
      <c r="AC9" s="11">
        <f>SUM(AC5:AC8)</f>
        <v>15185</v>
      </c>
    </row>
    <row r="10" spans="1:29" ht="15" customHeight="1" x14ac:dyDescent="0.15">
      <c r="A10" s="7">
        <v>5</v>
      </c>
      <c r="B10" s="10">
        <v>73</v>
      </c>
      <c r="C10" s="10">
        <v>60</v>
      </c>
      <c r="D10" s="10">
        <v>133</v>
      </c>
      <c r="E10" s="3"/>
      <c r="F10" s="7">
        <v>35</v>
      </c>
      <c r="G10" s="10">
        <v>106</v>
      </c>
      <c r="H10" s="10">
        <v>91</v>
      </c>
      <c r="I10" s="10">
        <v>197</v>
      </c>
      <c r="J10" s="3"/>
      <c r="K10" s="7">
        <v>65</v>
      </c>
      <c r="L10" s="10">
        <v>129</v>
      </c>
      <c r="M10" s="10">
        <v>167</v>
      </c>
      <c r="N10" s="10">
        <v>296</v>
      </c>
      <c r="O10" s="3"/>
      <c r="P10" s="7">
        <v>95</v>
      </c>
      <c r="Q10" s="10">
        <v>6</v>
      </c>
      <c r="R10" s="10">
        <v>52</v>
      </c>
      <c r="S10" s="10">
        <v>58</v>
      </c>
      <c r="U10" s="4" t="s">
        <v>9</v>
      </c>
      <c r="V10" s="15">
        <f>SUM(G21,G27,G33,G39,L9,L15,L21,L27,L33,L39,Q9,Q15,Q21,Q27,Q33,Q39)</f>
        <v>8073</v>
      </c>
      <c r="W10" s="15">
        <f>SUM(H21,H27,H33,H39,M9,M15,M21,M27,M33,M39,R9,R15,R21,R27,R33,R39)</f>
        <v>10097</v>
      </c>
      <c r="X10" s="18">
        <f t="shared" si="0"/>
        <v>18170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68</v>
      </c>
      <c r="D11" s="10">
        <v>149</v>
      </c>
      <c r="E11" s="3"/>
      <c r="F11" s="7">
        <v>36</v>
      </c>
      <c r="G11" s="10">
        <v>114</v>
      </c>
      <c r="H11" s="10">
        <v>111</v>
      </c>
      <c r="I11" s="10">
        <v>225</v>
      </c>
      <c r="J11" s="3"/>
      <c r="K11" s="7">
        <v>66</v>
      </c>
      <c r="L11" s="10">
        <v>163</v>
      </c>
      <c r="M11" s="10">
        <v>212</v>
      </c>
      <c r="N11" s="10">
        <v>375</v>
      </c>
      <c r="O11" s="3"/>
      <c r="P11" s="7">
        <v>96</v>
      </c>
      <c r="Q11" s="10">
        <v>15</v>
      </c>
      <c r="R11" s="10">
        <v>34</v>
      </c>
      <c r="S11" s="10">
        <v>49</v>
      </c>
      <c r="U11" s="4" t="s">
        <v>10</v>
      </c>
      <c r="V11" s="15">
        <f>SUM(,G33,G39,L9,L15,L21,L27,L33,L39,Q9,Q15,Q21,Q27,Q33,Q39)</f>
        <v>7020</v>
      </c>
      <c r="W11" s="15">
        <f>SUM(,H33,H39,M9,M15,M21,M27,M33,M39,R9,R15,R21,R27,R33,R39)</f>
        <v>8974</v>
      </c>
      <c r="X11" s="18">
        <f t="shared" si="0"/>
        <v>15994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70</v>
      </c>
      <c r="C12" s="10">
        <v>78</v>
      </c>
      <c r="D12" s="10">
        <v>148</v>
      </c>
      <c r="E12" s="3"/>
      <c r="F12" s="7">
        <v>37</v>
      </c>
      <c r="G12" s="10">
        <v>91</v>
      </c>
      <c r="H12" s="10">
        <v>85</v>
      </c>
      <c r="I12" s="10">
        <v>176</v>
      </c>
      <c r="J12" s="3"/>
      <c r="K12" s="7">
        <v>67</v>
      </c>
      <c r="L12" s="10">
        <v>167</v>
      </c>
      <c r="M12" s="10">
        <v>190</v>
      </c>
      <c r="N12" s="10">
        <v>357</v>
      </c>
      <c r="O12" s="3"/>
      <c r="P12" s="7">
        <v>97</v>
      </c>
      <c r="Q12" s="10">
        <v>6</v>
      </c>
      <c r="R12" s="10">
        <v>30</v>
      </c>
      <c r="S12" s="10">
        <v>36</v>
      </c>
      <c r="U12" s="4" t="s">
        <v>11</v>
      </c>
      <c r="V12" s="15">
        <f>SUM(L9,L15,L21,L27,L33,L39,Q9,Q15,Q21,Q27,Q33,Q39)</f>
        <v>5095</v>
      </c>
      <c r="W12" s="15">
        <f>SUM(M9,M15,M21,M27,M33,M39,R9,R15,R21,R27,R33,R39)</f>
        <v>7172</v>
      </c>
      <c r="X12" s="18">
        <f t="shared" si="0"/>
        <v>12267</v>
      </c>
      <c r="Z12" s="4" t="s">
        <v>25</v>
      </c>
      <c r="AA12" s="10">
        <v>139</v>
      </c>
      <c r="AB12" s="10">
        <v>171</v>
      </c>
      <c r="AC12" s="10">
        <v>310</v>
      </c>
    </row>
    <row r="13" spans="1:29" ht="15" customHeight="1" x14ac:dyDescent="0.15">
      <c r="A13" s="7">
        <v>8</v>
      </c>
      <c r="B13" s="10">
        <v>69</v>
      </c>
      <c r="C13" s="10">
        <v>76</v>
      </c>
      <c r="D13" s="10">
        <v>145</v>
      </c>
      <c r="E13" s="3"/>
      <c r="F13" s="7">
        <v>38</v>
      </c>
      <c r="G13" s="10">
        <v>107</v>
      </c>
      <c r="H13" s="10">
        <v>102</v>
      </c>
      <c r="I13" s="10">
        <v>209</v>
      </c>
      <c r="J13" s="3"/>
      <c r="K13" s="7">
        <v>68</v>
      </c>
      <c r="L13" s="10">
        <v>165</v>
      </c>
      <c r="M13" s="10">
        <v>242</v>
      </c>
      <c r="N13" s="10">
        <v>407</v>
      </c>
      <c r="O13" s="3"/>
      <c r="P13" s="7">
        <v>98</v>
      </c>
      <c r="Q13" s="10">
        <v>0</v>
      </c>
      <c r="R13" s="10">
        <v>18</v>
      </c>
      <c r="S13" s="10">
        <v>18</v>
      </c>
      <c r="U13" s="9" t="s">
        <v>12</v>
      </c>
      <c r="V13" s="12">
        <f>SUM(L15,L21,L27,L33,L39,Q9,Q15,Q21,Q27,Q33,Q39)</f>
        <v>3980</v>
      </c>
      <c r="W13" s="12">
        <f>SUM(M15,M21,M27,M33,M39,R9,R15,R21,R27,R33,R39)</f>
        <v>6115</v>
      </c>
      <c r="X13" s="12">
        <f t="shared" si="0"/>
        <v>10095</v>
      </c>
      <c r="Z13" s="26" t="s">
        <v>26</v>
      </c>
      <c r="AA13" s="10">
        <v>871</v>
      </c>
      <c r="AB13" s="10">
        <v>843</v>
      </c>
      <c r="AC13" s="10">
        <v>1714</v>
      </c>
    </row>
    <row r="14" spans="1:29" ht="15" customHeight="1" x14ac:dyDescent="0.15">
      <c r="A14" s="7">
        <v>9</v>
      </c>
      <c r="B14" s="10">
        <v>83</v>
      </c>
      <c r="C14" s="10">
        <v>96</v>
      </c>
      <c r="D14" s="10">
        <v>179</v>
      </c>
      <c r="E14" s="3"/>
      <c r="F14" s="7">
        <v>39</v>
      </c>
      <c r="G14" s="10">
        <v>99</v>
      </c>
      <c r="H14" s="10">
        <v>90</v>
      </c>
      <c r="I14" s="10">
        <v>189</v>
      </c>
      <c r="J14" s="3"/>
      <c r="K14" s="7">
        <v>69</v>
      </c>
      <c r="L14" s="10">
        <v>166</v>
      </c>
      <c r="M14" s="10">
        <v>224</v>
      </c>
      <c r="N14" s="10">
        <v>390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3190</v>
      </c>
      <c r="W14" s="15">
        <f>SUM(M21,M27,M33,M39,R9,R15,R21,R27,R33,R39)</f>
        <v>5080</v>
      </c>
      <c r="X14" s="18">
        <f t="shared" si="0"/>
        <v>8270</v>
      </c>
      <c r="Z14" s="4" t="s">
        <v>31</v>
      </c>
      <c r="AA14" s="10">
        <v>212</v>
      </c>
      <c r="AB14" s="10">
        <v>263</v>
      </c>
      <c r="AC14" s="10">
        <v>475</v>
      </c>
    </row>
    <row r="15" spans="1:29" ht="15" customHeight="1" x14ac:dyDescent="0.15">
      <c r="A15" s="7"/>
      <c r="B15" s="11">
        <v>376</v>
      </c>
      <c r="C15" s="11">
        <v>378</v>
      </c>
      <c r="D15" s="11">
        <v>754</v>
      </c>
      <c r="E15" s="3"/>
      <c r="F15" s="7"/>
      <c r="G15" s="11">
        <v>517</v>
      </c>
      <c r="H15" s="11">
        <v>479</v>
      </c>
      <c r="I15" s="11">
        <v>996</v>
      </c>
      <c r="J15" s="3"/>
      <c r="K15" s="7"/>
      <c r="L15" s="11">
        <v>790</v>
      </c>
      <c r="M15" s="11">
        <v>1035</v>
      </c>
      <c r="N15" s="11">
        <v>1825</v>
      </c>
      <c r="O15" s="3"/>
      <c r="P15" s="7"/>
      <c r="Q15" s="11">
        <v>30</v>
      </c>
      <c r="R15" s="11">
        <v>144</v>
      </c>
      <c r="S15" s="11">
        <v>174</v>
      </c>
      <c r="U15" s="4" t="s">
        <v>14</v>
      </c>
      <c r="V15" s="15">
        <f>SUM(L27,L33,L39,Q9,Q15,Q21,Q27,Q33,Q39)</f>
        <v>2295</v>
      </c>
      <c r="W15" s="15">
        <f>SUM(M27,M33,M39,R9,R15,R21,R27,R33,R39)</f>
        <v>3895</v>
      </c>
      <c r="X15" s="18">
        <f t="shared" si="0"/>
        <v>6190</v>
      </c>
      <c r="Z15" s="4" t="s">
        <v>7</v>
      </c>
      <c r="AA15" s="10">
        <v>281</v>
      </c>
      <c r="AB15" s="10">
        <v>446</v>
      </c>
      <c r="AC15" s="10">
        <v>727</v>
      </c>
    </row>
    <row r="16" spans="1:29" ht="15" customHeight="1" x14ac:dyDescent="0.15">
      <c r="A16" s="7">
        <v>10</v>
      </c>
      <c r="B16" s="10">
        <v>93</v>
      </c>
      <c r="C16" s="10">
        <v>84</v>
      </c>
      <c r="D16" s="10">
        <v>177</v>
      </c>
      <c r="E16" s="3"/>
      <c r="F16" s="7">
        <v>40</v>
      </c>
      <c r="G16" s="10">
        <v>96</v>
      </c>
      <c r="H16" s="10">
        <v>92</v>
      </c>
      <c r="I16" s="10">
        <v>188</v>
      </c>
      <c r="J16" s="3"/>
      <c r="K16" s="7">
        <v>70</v>
      </c>
      <c r="L16" s="10">
        <v>159</v>
      </c>
      <c r="M16" s="10">
        <v>230</v>
      </c>
      <c r="N16" s="10">
        <v>389</v>
      </c>
      <c r="O16" s="3"/>
      <c r="P16" s="7">
        <v>100</v>
      </c>
      <c r="Q16" s="10">
        <v>5</v>
      </c>
      <c r="R16" s="10">
        <v>7</v>
      </c>
      <c r="S16" s="10">
        <v>12</v>
      </c>
      <c r="U16" s="4" t="s">
        <v>15</v>
      </c>
      <c r="V16" s="15">
        <f>SUM(L33,L39,Q9,Q15,Q21,Q27,Q33,Q39)</f>
        <v>1291</v>
      </c>
      <c r="W16" s="15">
        <f>SUM(M33,M39,R9,R15,R21,R27,R33,R39)</f>
        <v>2506</v>
      </c>
      <c r="X16" s="18">
        <f t="shared" si="0"/>
        <v>3797</v>
      </c>
      <c r="Z16" s="9" t="s">
        <v>24</v>
      </c>
      <c r="AA16" s="11">
        <f>SUM(AA12:AA15)</f>
        <v>1503</v>
      </c>
      <c r="AB16" s="11">
        <f>SUM(AB12:AB15)</f>
        <v>1723</v>
      </c>
      <c r="AC16" s="11">
        <f>SUM(AC12:AC15)</f>
        <v>3226</v>
      </c>
    </row>
    <row r="17" spans="1:29" ht="15" customHeight="1" x14ac:dyDescent="0.15">
      <c r="A17" s="7">
        <v>11</v>
      </c>
      <c r="B17" s="10">
        <v>74</v>
      </c>
      <c r="C17" s="10">
        <v>68</v>
      </c>
      <c r="D17" s="10">
        <v>142</v>
      </c>
      <c r="E17" s="3"/>
      <c r="F17" s="7">
        <v>41</v>
      </c>
      <c r="G17" s="10">
        <v>92</v>
      </c>
      <c r="H17" s="10">
        <v>98</v>
      </c>
      <c r="I17" s="10">
        <v>190</v>
      </c>
      <c r="J17" s="3"/>
      <c r="K17" s="7">
        <v>71</v>
      </c>
      <c r="L17" s="10">
        <v>139</v>
      </c>
      <c r="M17" s="10">
        <v>207</v>
      </c>
      <c r="N17" s="10">
        <v>346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528</v>
      </c>
      <c r="W17" s="15">
        <f>SUM(M39,R9,R15,R21,R27,R33,R39)</f>
        <v>1333</v>
      </c>
      <c r="X17" s="18">
        <f t="shared" si="0"/>
        <v>1861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88</v>
      </c>
      <c r="D18" s="10">
        <v>174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213</v>
      </c>
      <c r="M18" s="10">
        <v>226</v>
      </c>
      <c r="N18" s="13">
        <v>439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164</v>
      </c>
      <c r="W18" s="15">
        <f>SUM(R9,R15,R21,R27,R33,R39)</f>
        <v>530</v>
      </c>
      <c r="X18" s="18">
        <f t="shared" si="0"/>
        <v>694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88</v>
      </c>
      <c r="D19" s="10">
        <v>176</v>
      </c>
      <c r="E19" s="3"/>
      <c r="F19" s="7">
        <v>43</v>
      </c>
      <c r="G19" s="10">
        <v>82</v>
      </c>
      <c r="H19" s="10">
        <v>103</v>
      </c>
      <c r="I19" s="10">
        <v>185</v>
      </c>
      <c r="J19" s="3"/>
      <c r="K19" s="7">
        <v>73</v>
      </c>
      <c r="L19" s="10">
        <v>190</v>
      </c>
      <c r="M19" s="10">
        <v>266</v>
      </c>
      <c r="N19" s="10">
        <v>456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37</v>
      </c>
      <c r="W19" s="15">
        <f>SUM(R15,R21,R27,R33,R39)</f>
        <v>167</v>
      </c>
      <c r="X19" s="18">
        <f t="shared" si="0"/>
        <v>204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95</v>
      </c>
      <c r="C20" s="10">
        <v>80</v>
      </c>
      <c r="D20" s="10">
        <v>175</v>
      </c>
      <c r="E20" s="3"/>
      <c r="F20" s="7">
        <v>44</v>
      </c>
      <c r="G20" s="10">
        <v>97</v>
      </c>
      <c r="H20" s="10">
        <v>75</v>
      </c>
      <c r="I20" s="10">
        <v>172</v>
      </c>
      <c r="J20" s="3"/>
      <c r="K20" s="7">
        <v>74</v>
      </c>
      <c r="L20" s="10">
        <v>194</v>
      </c>
      <c r="M20" s="10">
        <v>256</v>
      </c>
      <c r="N20" s="10">
        <v>450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23</v>
      </c>
      <c r="X20" s="18">
        <f t="shared" si="0"/>
        <v>30</v>
      </c>
      <c r="Z20" s="26" t="s">
        <v>26</v>
      </c>
      <c r="AA20" s="10">
        <v>1259</v>
      </c>
      <c r="AB20" s="10">
        <v>1138</v>
      </c>
      <c r="AC20" s="10">
        <v>2397</v>
      </c>
    </row>
    <row r="21" spans="1:29" ht="15" customHeight="1" x14ac:dyDescent="0.15">
      <c r="A21" s="7"/>
      <c r="B21" s="11">
        <v>436</v>
      </c>
      <c r="C21" s="11">
        <v>408</v>
      </c>
      <c r="D21" s="11">
        <v>844</v>
      </c>
      <c r="E21" s="3"/>
      <c r="F21" s="7"/>
      <c r="G21" s="11">
        <v>460</v>
      </c>
      <c r="H21" s="11">
        <v>487</v>
      </c>
      <c r="I21" s="11">
        <v>947</v>
      </c>
      <c r="J21" s="3"/>
      <c r="K21" s="7"/>
      <c r="L21" s="12">
        <v>895</v>
      </c>
      <c r="M21" s="12">
        <v>1185</v>
      </c>
      <c r="N21" s="12">
        <v>2080</v>
      </c>
      <c r="O21" s="24"/>
      <c r="P21" s="7"/>
      <c r="Q21" s="11">
        <v>7</v>
      </c>
      <c r="R21" s="11">
        <v>20</v>
      </c>
      <c r="S21" s="11">
        <v>27</v>
      </c>
      <c r="Z21" s="4" t="s">
        <v>31</v>
      </c>
      <c r="AA21" s="10">
        <v>256</v>
      </c>
      <c r="AB21" s="10">
        <v>319</v>
      </c>
      <c r="AC21" s="10">
        <v>575</v>
      </c>
    </row>
    <row r="22" spans="1:29" ht="15" customHeight="1" x14ac:dyDescent="0.15">
      <c r="A22" s="7">
        <v>15</v>
      </c>
      <c r="B22" s="10">
        <v>120</v>
      </c>
      <c r="C22" s="10">
        <v>104</v>
      </c>
      <c r="D22" s="10">
        <v>224</v>
      </c>
      <c r="E22" s="3"/>
      <c r="F22" s="7">
        <v>45</v>
      </c>
      <c r="G22" s="10">
        <v>97</v>
      </c>
      <c r="H22" s="10">
        <v>114</v>
      </c>
      <c r="I22" s="10">
        <v>211</v>
      </c>
      <c r="J22" s="3"/>
      <c r="K22" s="7">
        <v>75</v>
      </c>
      <c r="L22" s="10">
        <v>185</v>
      </c>
      <c r="M22" s="10">
        <v>265</v>
      </c>
      <c r="N22" s="10">
        <v>450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394</v>
      </c>
      <c r="AB22" s="10">
        <v>672</v>
      </c>
      <c r="AC22" s="10">
        <v>1066</v>
      </c>
    </row>
    <row r="23" spans="1:29" ht="15" customHeight="1" x14ac:dyDescent="0.15">
      <c r="A23" s="7">
        <v>16</v>
      </c>
      <c r="B23" s="10">
        <v>156</v>
      </c>
      <c r="C23" s="10">
        <v>89</v>
      </c>
      <c r="D23" s="10">
        <v>245</v>
      </c>
      <c r="E23" s="3"/>
      <c r="F23" s="7">
        <v>46</v>
      </c>
      <c r="G23" s="10">
        <v>109</v>
      </c>
      <c r="H23" s="10">
        <v>124</v>
      </c>
      <c r="I23" s="10">
        <v>233</v>
      </c>
      <c r="J23" s="3"/>
      <c r="K23" s="7">
        <v>76</v>
      </c>
      <c r="L23" s="10">
        <v>195</v>
      </c>
      <c r="M23" s="10">
        <v>284</v>
      </c>
      <c r="N23" s="10">
        <v>479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9.951087873165795</v>
      </c>
      <c r="W23" s="19">
        <f>W4/$W$8*100</f>
        <v>8.4788029925187036</v>
      </c>
      <c r="X23" s="19">
        <f>X4/$X$8*100</f>
        <v>9.1636591871959823</v>
      </c>
      <c r="Z23" s="9" t="s">
        <v>24</v>
      </c>
      <c r="AA23" s="11">
        <f>SUM(AA19:AA22)</f>
        <v>2121</v>
      </c>
      <c r="AB23" s="11">
        <f t="shared" ref="AB23:AC23" si="1">SUM(AB19:AB22)</f>
        <v>2358</v>
      </c>
      <c r="AC23" s="11">
        <f t="shared" si="1"/>
        <v>4479</v>
      </c>
    </row>
    <row r="24" spans="1:29" ht="15" customHeight="1" x14ac:dyDescent="0.15">
      <c r="A24" s="7">
        <v>17</v>
      </c>
      <c r="B24" s="10">
        <v>103</v>
      </c>
      <c r="C24" s="10">
        <v>106</v>
      </c>
      <c r="D24" s="10">
        <v>209</v>
      </c>
      <c r="E24" s="3"/>
      <c r="F24" s="7">
        <v>47</v>
      </c>
      <c r="G24" s="10">
        <v>114</v>
      </c>
      <c r="H24" s="10">
        <v>113</v>
      </c>
      <c r="I24" s="10">
        <v>227</v>
      </c>
      <c r="J24" s="3"/>
      <c r="K24" s="7">
        <v>77</v>
      </c>
      <c r="L24" s="10">
        <v>223</v>
      </c>
      <c r="M24" s="10">
        <v>258</v>
      </c>
      <c r="N24" s="10">
        <v>481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56.48507336819025</v>
      </c>
      <c r="W24" s="19">
        <f>W5/$W$8*100</f>
        <v>46.670089482176913</v>
      </c>
      <c r="X24" s="19">
        <f>X5/$X$8*100</f>
        <v>51.235681782520004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97</v>
      </c>
      <c r="D25" s="10">
        <v>204</v>
      </c>
      <c r="E25" s="3"/>
      <c r="F25" s="7">
        <v>48</v>
      </c>
      <c r="G25" s="10">
        <v>131</v>
      </c>
      <c r="H25" s="10">
        <v>134</v>
      </c>
      <c r="I25" s="10">
        <v>265</v>
      </c>
      <c r="J25" s="3"/>
      <c r="K25" s="7">
        <v>78</v>
      </c>
      <c r="L25" s="10">
        <v>193</v>
      </c>
      <c r="M25" s="10">
        <v>281</v>
      </c>
      <c r="N25" s="10">
        <v>474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14.209816157868104</v>
      </c>
      <c r="W25" s="19">
        <f>W6/$W$8*100</f>
        <v>16.28282235587502</v>
      </c>
      <c r="X25" s="19">
        <f>X6/$X$8*100</f>
        <v>15.31853130393849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97</v>
      </c>
      <c r="C26" s="10">
        <v>96</v>
      </c>
      <c r="D26" s="10">
        <v>193</v>
      </c>
      <c r="E26" s="3"/>
      <c r="F26" s="7">
        <v>49</v>
      </c>
      <c r="G26" s="10">
        <v>142</v>
      </c>
      <c r="H26" s="10">
        <v>151</v>
      </c>
      <c r="I26" s="10">
        <v>293</v>
      </c>
      <c r="J26" s="3"/>
      <c r="K26" s="7">
        <v>79</v>
      </c>
      <c r="L26" s="10">
        <v>208</v>
      </c>
      <c r="M26" s="10">
        <v>301</v>
      </c>
      <c r="N26" s="10">
        <v>509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19.354022600775846</v>
      </c>
      <c r="W26" s="19">
        <f>W7/$W$8*100</f>
        <v>28.56828516942937</v>
      </c>
      <c r="X26" s="19">
        <f>X7/$X$8*100</f>
        <v>24.282127726345522</v>
      </c>
      <c r="Z26" s="4" t="s">
        <v>25</v>
      </c>
      <c r="AA26" s="10">
        <v>136</v>
      </c>
      <c r="AB26" s="10">
        <v>99</v>
      </c>
      <c r="AC26" s="10">
        <v>235</v>
      </c>
    </row>
    <row r="27" spans="1:29" ht="15" customHeight="1" x14ac:dyDescent="0.15">
      <c r="A27" s="7"/>
      <c r="B27" s="11">
        <v>583</v>
      </c>
      <c r="C27" s="11">
        <v>492</v>
      </c>
      <c r="D27" s="11">
        <v>1075</v>
      </c>
      <c r="E27" s="3"/>
      <c r="F27" s="7"/>
      <c r="G27" s="11">
        <v>593</v>
      </c>
      <c r="H27" s="11">
        <v>636</v>
      </c>
      <c r="I27" s="11">
        <v>1229</v>
      </c>
      <c r="J27" s="3"/>
      <c r="K27" s="7"/>
      <c r="L27" s="11">
        <v>1004</v>
      </c>
      <c r="M27" s="11">
        <v>1389</v>
      </c>
      <c r="N27" s="11">
        <v>2393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695</v>
      </c>
      <c r="AB27" s="10">
        <v>632</v>
      </c>
      <c r="AC27" s="10">
        <v>1327</v>
      </c>
    </row>
    <row r="28" spans="1:29" ht="15" customHeight="1" x14ac:dyDescent="0.15">
      <c r="A28" s="7">
        <v>20</v>
      </c>
      <c r="B28" s="10">
        <v>98</v>
      </c>
      <c r="C28" s="10">
        <v>69</v>
      </c>
      <c r="D28" s="10">
        <v>167</v>
      </c>
      <c r="E28" s="3"/>
      <c r="F28" s="7">
        <v>50</v>
      </c>
      <c r="G28" s="10">
        <v>148</v>
      </c>
      <c r="H28" s="10">
        <v>147</v>
      </c>
      <c r="I28" s="10">
        <v>295</v>
      </c>
      <c r="J28" s="3"/>
      <c r="K28" s="7">
        <v>80</v>
      </c>
      <c r="L28" s="10">
        <v>177</v>
      </c>
      <c r="M28" s="10">
        <v>237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34.516781919379326</v>
      </c>
      <c r="W28" s="19">
        <f t="shared" ref="W28:W39" si="3">W9/$W$8*100</f>
        <v>29.206395775267712</v>
      </c>
      <c r="X28" s="19">
        <f t="shared" ref="X28:X39" si="4">X9/$X$8*100</f>
        <v>31.67660442491762</v>
      </c>
      <c r="Z28" s="4" t="s">
        <v>31</v>
      </c>
      <c r="AA28" s="10">
        <v>157</v>
      </c>
      <c r="AB28" s="10">
        <v>210</v>
      </c>
      <c r="AC28" s="10">
        <v>367</v>
      </c>
    </row>
    <row r="29" spans="1:29" ht="15" customHeight="1" x14ac:dyDescent="0.15">
      <c r="A29" s="7">
        <v>21</v>
      </c>
      <c r="B29" s="10">
        <v>94</v>
      </c>
      <c r="C29" s="10">
        <v>98</v>
      </c>
      <c r="D29" s="10">
        <v>192</v>
      </c>
      <c r="E29" s="3"/>
      <c r="F29" s="7">
        <v>51</v>
      </c>
      <c r="G29" s="10">
        <v>180</v>
      </c>
      <c r="H29" s="10">
        <v>172</v>
      </c>
      <c r="I29" s="10">
        <v>352</v>
      </c>
      <c r="J29" s="3"/>
      <c r="K29" s="7">
        <v>81</v>
      </c>
      <c r="L29" s="10">
        <v>172</v>
      </c>
      <c r="M29" s="10">
        <v>243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68.08062067802328</v>
      </c>
      <c r="W29" s="19">
        <f t="shared" si="3"/>
        <v>74.057503300572108</v>
      </c>
      <c r="X29" s="19">
        <f t="shared" si="4"/>
        <v>71.277263455201634</v>
      </c>
      <c r="Z29" s="4" t="s">
        <v>7</v>
      </c>
      <c r="AA29" s="10">
        <v>250</v>
      </c>
      <c r="AB29" s="10">
        <v>423</v>
      </c>
      <c r="AC29" s="10">
        <v>673</v>
      </c>
    </row>
    <row r="30" spans="1:29" ht="15" customHeight="1" x14ac:dyDescent="0.15">
      <c r="A30" s="7">
        <v>22</v>
      </c>
      <c r="B30" s="10">
        <v>98</v>
      </c>
      <c r="C30" s="10">
        <v>105</v>
      </c>
      <c r="D30" s="10">
        <v>203</v>
      </c>
      <c r="E30" s="3"/>
      <c r="F30" s="7">
        <v>52</v>
      </c>
      <c r="G30" s="10">
        <v>155</v>
      </c>
      <c r="H30" s="10">
        <v>168</v>
      </c>
      <c r="I30" s="10">
        <v>323</v>
      </c>
      <c r="J30" s="3"/>
      <c r="K30" s="7">
        <v>82</v>
      </c>
      <c r="L30" s="10">
        <v>156</v>
      </c>
      <c r="M30" s="10">
        <v>220</v>
      </c>
      <c r="N30" s="10">
        <v>376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59.200539720020238</v>
      </c>
      <c r="W30" s="19">
        <f t="shared" si="3"/>
        <v>65.820742261992081</v>
      </c>
      <c r="X30" s="19">
        <f t="shared" si="4"/>
        <v>62.74125215753962</v>
      </c>
      <c r="Z30" s="9" t="s">
        <v>24</v>
      </c>
      <c r="AA30" s="11">
        <f>SUM(AA26:AA29)</f>
        <v>1238</v>
      </c>
      <c r="AB30" s="11">
        <f t="shared" ref="AB30:AC30" si="5">SUM(AB26:AB29)</f>
        <v>1364</v>
      </c>
      <c r="AC30" s="11">
        <f t="shared" si="5"/>
        <v>2602</v>
      </c>
    </row>
    <row r="31" spans="1:29" ht="15" customHeight="1" x14ac:dyDescent="0.15">
      <c r="A31" s="7">
        <v>23</v>
      </c>
      <c r="B31" s="10">
        <v>79</v>
      </c>
      <c r="C31" s="10">
        <v>100</v>
      </c>
      <c r="D31" s="10">
        <v>179</v>
      </c>
      <c r="E31" s="3"/>
      <c r="F31" s="7">
        <v>53</v>
      </c>
      <c r="G31" s="10">
        <v>172</v>
      </c>
      <c r="H31" s="10">
        <v>162</v>
      </c>
      <c r="I31" s="10">
        <v>334</v>
      </c>
      <c r="J31" s="3"/>
      <c r="K31" s="7">
        <v>83</v>
      </c>
      <c r="L31" s="10">
        <v>134</v>
      </c>
      <c r="M31" s="10">
        <v>220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42.966773486254006</v>
      </c>
      <c r="W31" s="19">
        <f t="shared" si="3"/>
        <v>52.603784656007043</v>
      </c>
      <c r="X31" s="19">
        <f t="shared" si="4"/>
        <v>48.120979130707674</v>
      </c>
      <c r="Z31" s="6"/>
    </row>
    <row r="32" spans="1:29" ht="15" customHeight="1" x14ac:dyDescent="0.15">
      <c r="A32" s="7">
        <v>24</v>
      </c>
      <c r="B32" s="10">
        <v>92</v>
      </c>
      <c r="C32" s="10">
        <v>91</v>
      </c>
      <c r="D32" s="10">
        <v>183</v>
      </c>
      <c r="E32" s="3"/>
      <c r="F32" s="7">
        <v>54</v>
      </c>
      <c r="G32" s="10">
        <v>188</v>
      </c>
      <c r="H32" s="10">
        <v>200</v>
      </c>
      <c r="I32" s="10">
        <v>388</v>
      </c>
      <c r="J32" s="3"/>
      <c r="K32" s="7">
        <v>84</v>
      </c>
      <c r="L32" s="10">
        <v>124</v>
      </c>
      <c r="M32" s="10">
        <v>253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33.563838758643953</v>
      </c>
      <c r="W32" s="20">
        <f t="shared" si="3"/>
        <v>44.851107525304386</v>
      </c>
      <c r="X32" s="20">
        <f t="shared" si="4"/>
        <v>39.600659030284014</v>
      </c>
      <c r="Z32" s="6"/>
      <c r="AA32" s="28"/>
      <c r="AB32" s="27"/>
      <c r="AC32" s="27"/>
    </row>
    <row r="33" spans="1:29" ht="15" customHeight="1" x14ac:dyDescent="0.15">
      <c r="A33" s="7"/>
      <c r="B33" s="11">
        <v>461</v>
      </c>
      <c r="C33" s="11">
        <v>463</v>
      </c>
      <c r="D33" s="11">
        <v>924</v>
      </c>
      <c r="E33" s="3"/>
      <c r="F33" s="7"/>
      <c r="G33" s="11">
        <v>843</v>
      </c>
      <c r="H33" s="11">
        <v>849</v>
      </c>
      <c r="I33" s="11">
        <v>1692</v>
      </c>
      <c r="J33" s="3"/>
      <c r="K33" s="7"/>
      <c r="L33" s="11">
        <v>763</v>
      </c>
      <c r="M33" s="11">
        <v>1173</v>
      </c>
      <c r="N33" s="11">
        <v>1936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26.90166975881262</v>
      </c>
      <c r="W33" s="19">
        <f t="shared" si="3"/>
        <v>37.25979169722752</v>
      </c>
      <c r="X33" s="19">
        <f t="shared" si="4"/>
        <v>32.441550290287147</v>
      </c>
      <c r="Z33" s="6" t="s">
        <v>3</v>
      </c>
    </row>
    <row r="34" spans="1:29" ht="15" customHeight="1" x14ac:dyDescent="0.15">
      <c r="A34" s="7">
        <v>25</v>
      </c>
      <c r="B34" s="10">
        <v>115</v>
      </c>
      <c r="C34" s="10">
        <v>111</v>
      </c>
      <c r="D34" s="10">
        <v>226</v>
      </c>
      <c r="E34" s="3"/>
      <c r="F34" s="7">
        <v>55</v>
      </c>
      <c r="G34" s="10">
        <v>184</v>
      </c>
      <c r="H34" s="10">
        <v>183</v>
      </c>
      <c r="I34" s="10">
        <v>367</v>
      </c>
      <c r="J34" s="3"/>
      <c r="K34" s="7">
        <v>85</v>
      </c>
      <c r="L34" s="10">
        <v>103</v>
      </c>
      <c r="M34" s="10">
        <v>210</v>
      </c>
      <c r="N34" s="10">
        <v>313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19.354022600775846</v>
      </c>
      <c r="W34" s="19">
        <f t="shared" si="3"/>
        <v>28.56828516942937</v>
      </c>
      <c r="X34" s="19">
        <f t="shared" si="4"/>
        <v>24.282127726345522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101</v>
      </c>
      <c r="C35" s="10">
        <v>94</v>
      </c>
      <c r="D35" s="10">
        <v>195</v>
      </c>
      <c r="E35" s="3"/>
      <c r="F35" s="7">
        <v>56</v>
      </c>
      <c r="G35" s="10">
        <v>221</v>
      </c>
      <c r="H35" s="10">
        <v>163</v>
      </c>
      <c r="I35" s="10">
        <v>384</v>
      </c>
      <c r="J35" s="3"/>
      <c r="K35" s="7">
        <v>86</v>
      </c>
      <c r="L35" s="10">
        <v>78</v>
      </c>
      <c r="M35" s="10">
        <v>175</v>
      </c>
      <c r="N35" s="10">
        <v>253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10.88716478326868</v>
      </c>
      <c r="W35" s="19">
        <f t="shared" si="3"/>
        <v>18.38051929001027</v>
      </c>
      <c r="X35" s="19">
        <f t="shared" si="4"/>
        <v>14.894868978503059</v>
      </c>
      <c r="Z35" s="4" t="s">
        <v>25</v>
      </c>
      <c r="AA35" s="10">
        <f>SUM(AA5,AA12,AA19,AA26)</f>
        <v>1180</v>
      </c>
      <c r="AB35" s="10">
        <f t="shared" ref="AA35:AB38" si="6">SUM(AB5,AB12,AB19,AB26)</f>
        <v>1156</v>
      </c>
      <c r="AC35" s="10">
        <f>SUM(AA35:AB35)</f>
        <v>2336</v>
      </c>
    </row>
    <row r="36" spans="1:29" ht="15" customHeight="1" x14ac:dyDescent="0.15">
      <c r="A36" s="7">
        <v>27</v>
      </c>
      <c r="B36" s="10">
        <v>81</v>
      </c>
      <c r="C36" s="10">
        <v>89</v>
      </c>
      <c r="D36" s="10">
        <v>170</v>
      </c>
      <c r="E36" s="3"/>
      <c r="F36" s="7">
        <v>57</v>
      </c>
      <c r="G36" s="10">
        <v>206</v>
      </c>
      <c r="H36" s="10">
        <v>212</v>
      </c>
      <c r="I36" s="10">
        <v>418</v>
      </c>
      <c r="J36" s="3"/>
      <c r="K36" s="7">
        <v>87</v>
      </c>
      <c r="L36" s="10">
        <v>65</v>
      </c>
      <c r="M36" s="10">
        <v>161</v>
      </c>
      <c r="N36" s="10">
        <v>226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4.4526901669758807</v>
      </c>
      <c r="W36" s="19">
        <f t="shared" si="3"/>
        <v>9.777028018189819</v>
      </c>
      <c r="X36" s="19">
        <f t="shared" si="4"/>
        <v>7.3003295151420051</v>
      </c>
      <c r="Z36" s="26" t="s">
        <v>26</v>
      </c>
      <c r="AA36" s="10">
        <f t="shared" si="6"/>
        <v>6698</v>
      </c>
      <c r="AB36" s="10">
        <f t="shared" si="6"/>
        <v>6363</v>
      </c>
      <c r="AC36" s="13">
        <f>SUM(AA36:AB36)</f>
        <v>13061</v>
      </c>
    </row>
    <row r="37" spans="1:29" ht="15" customHeight="1" x14ac:dyDescent="0.15">
      <c r="A37" s="7">
        <v>28</v>
      </c>
      <c r="B37" s="10">
        <v>99</v>
      </c>
      <c r="C37" s="10">
        <v>86</v>
      </c>
      <c r="D37" s="10">
        <v>185</v>
      </c>
      <c r="E37" s="3"/>
      <c r="F37" s="7">
        <v>58</v>
      </c>
      <c r="G37" s="10">
        <v>208</v>
      </c>
      <c r="H37" s="10">
        <v>192</v>
      </c>
      <c r="I37" s="10">
        <v>400</v>
      </c>
      <c r="J37" s="3"/>
      <c r="K37" s="7">
        <v>88</v>
      </c>
      <c r="L37" s="10">
        <v>63</v>
      </c>
      <c r="M37" s="10">
        <v>142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1.3830325518637208</v>
      </c>
      <c r="W37" s="19">
        <f t="shared" si="3"/>
        <v>3.8873404723485403</v>
      </c>
      <c r="X37" s="19">
        <f t="shared" si="4"/>
        <v>2.7224227208536012</v>
      </c>
      <c r="Z37" s="4" t="s">
        <v>31</v>
      </c>
      <c r="AA37" s="10">
        <f t="shared" si="6"/>
        <v>1685</v>
      </c>
      <c r="AB37" s="10">
        <f t="shared" si="6"/>
        <v>2220</v>
      </c>
      <c r="AC37" s="13">
        <f>SUM(AA37:AB37)</f>
        <v>3905</v>
      </c>
    </row>
    <row r="38" spans="1:29" ht="15" customHeight="1" x14ac:dyDescent="0.15">
      <c r="A38" s="7">
        <v>29</v>
      </c>
      <c r="B38" s="10">
        <v>95</v>
      </c>
      <c r="C38" s="10">
        <v>86</v>
      </c>
      <c r="D38" s="10">
        <v>181</v>
      </c>
      <c r="E38" s="3"/>
      <c r="F38" s="7">
        <v>59</v>
      </c>
      <c r="G38" s="10">
        <v>263</v>
      </c>
      <c r="H38" s="10">
        <v>203</v>
      </c>
      <c r="I38" s="10">
        <v>466</v>
      </c>
      <c r="J38" s="3"/>
      <c r="K38" s="7">
        <v>89</v>
      </c>
      <c r="L38" s="10">
        <v>55</v>
      </c>
      <c r="M38" s="10">
        <v>115</v>
      </c>
      <c r="N38" s="10">
        <v>170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0.3120256367009614</v>
      </c>
      <c r="W38" s="19">
        <f t="shared" si="3"/>
        <v>1.2248789790230306</v>
      </c>
      <c r="X38" s="19">
        <f t="shared" si="4"/>
        <v>0.80025105915581363</v>
      </c>
      <c r="Z38" s="4" t="s">
        <v>7</v>
      </c>
      <c r="AA38" s="10">
        <f t="shared" si="6"/>
        <v>2295</v>
      </c>
      <c r="AB38" s="10">
        <f t="shared" si="6"/>
        <v>3895</v>
      </c>
      <c r="AC38" s="13">
        <f>SUM(AA38:AB38)</f>
        <v>6190</v>
      </c>
    </row>
    <row r="39" spans="1:29" ht="15" customHeight="1" x14ac:dyDescent="0.15">
      <c r="A39" s="7"/>
      <c r="B39" s="11">
        <v>491</v>
      </c>
      <c r="C39" s="11">
        <v>466</v>
      </c>
      <c r="D39" s="11">
        <v>957</v>
      </c>
      <c r="E39" s="3"/>
      <c r="F39" s="7"/>
      <c r="G39" s="11">
        <v>1082</v>
      </c>
      <c r="H39" s="11">
        <v>953</v>
      </c>
      <c r="I39" s="11">
        <v>2035</v>
      </c>
      <c r="J39" s="3"/>
      <c r="K39" s="7"/>
      <c r="L39" s="11">
        <v>364</v>
      </c>
      <c r="M39" s="11">
        <v>803</v>
      </c>
      <c r="N39" s="11">
        <v>1167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5.9031877213695391E-2</v>
      </c>
      <c r="W39" s="19">
        <f t="shared" si="3"/>
        <v>0.16869590729059702</v>
      </c>
      <c r="X39" s="19">
        <f t="shared" si="4"/>
        <v>0.11768397928761964</v>
      </c>
      <c r="Z39" s="9" t="s">
        <v>24</v>
      </c>
      <c r="AA39" s="11">
        <f>SUM(AA35:AA38)</f>
        <v>11858</v>
      </c>
      <c r="AB39" s="11">
        <f>SUM(AB35:AB38)</f>
        <v>13634</v>
      </c>
      <c r="AC39" s="11">
        <f>SUM(AC35:AC38)</f>
        <v>25492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68</v>
      </c>
      <c r="D4" s="10">
        <v>140</v>
      </c>
      <c r="E4" s="3"/>
      <c r="F4" s="7">
        <v>30</v>
      </c>
      <c r="G4" s="10">
        <v>100</v>
      </c>
      <c r="H4" s="10">
        <v>93</v>
      </c>
      <c r="I4" s="10">
        <v>193</v>
      </c>
      <c r="J4" s="3"/>
      <c r="K4" s="7">
        <v>60</v>
      </c>
      <c r="L4" s="10">
        <v>260</v>
      </c>
      <c r="M4" s="10">
        <v>248</v>
      </c>
      <c r="N4" s="10">
        <v>508</v>
      </c>
      <c r="O4" s="3"/>
      <c r="P4" s="7">
        <v>90</v>
      </c>
      <c r="Q4" s="10">
        <v>42</v>
      </c>
      <c r="R4" s="10">
        <v>97</v>
      </c>
      <c r="S4" s="10">
        <v>139</v>
      </c>
      <c r="U4" s="4" t="s">
        <v>4</v>
      </c>
      <c r="V4" s="15">
        <f>SUM(B9,B15,B21)</f>
        <v>1178</v>
      </c>
      <c r="W4" s="15">
        <f>SUM(C9,C15,C21)</f>
        <v>1157</v>
      </c>
      <c r="X4" s="15">
        <f>SUM(V4:W4)</f>
        <v>2335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67</v>
      </c>
      <c r="D5" s="10">
        <v>136</v>
      </c>
      <c r="E5" s="3"/>
      <c r="F5" s="7">
        <v>31</v>
      </c>
      <c r="G5" s="10">
        <v>106</v>
      </c>
      <c r="H5" s="10">
        <v>95</v>
      </c>
      <c r="I5" s="10">
        <v>201</v>
      </c>
      <c r="J5" s="3"/>
      <c r="K5" s="7">
        <v>61</v>
      </c>
      <c r="L5" s="10">
        <v>280</v>
      </c>
      <c r="M5" s="10">
        <v>263</v>
      </c>
      <c r="N5" s="10">
        <v>543</v>
      </c>
      <c r="O5" s="3"/>
      <c r="P5" s="7">
        <v>91</v>
      </c>
      <c r="Q5" s="10">
        <v>33</v>
      </c>
      <c r="R5" s="10">
        <v>81</v>
      </c>
      <c r="S5" s="10">
        <v>114</v>
      </c>
      <c r="U5" s="4" t="s">
        <v>5</v>
      </c>
      <c r="V5" s="15">
        <f>SUM(B27,B33,B39,G9,G15,G21,G27,G33,G39,L9)</f>
        <v>6690</v>
      </c>
      <c r="W5" s="15">
        <f>SUM(C27,C33,C39,H9,H15,H21,H27,H33,H39,M9)</f>
        <v>6350</v>
      </c>
      <c r="X5" s="15">
        <f>SUM(V5:W5)</f>
        <v>13040</v>
      </c>
      <c r="Y5" s="2"/>
      <c r="Z5" s="4" t="s">
        <v>25</v>
      </c>
      <c r="AA5" s="10">
        <v>690</v>
      </c>
      <c r="AB5" s="10">
        <v>660</v>
      </c>
      <c r="AC5" s="10">
        <v>1350</v>
      </c>
    </row>
    <row r="6" spans="1:29" ht="15" customHeight="1" x14ac:dyDescent="0.15">
      <c r="A6" s="7">
        <v>2</v>
      </c>
      <c r="B6" s="10">
        <v>70</v>
      </c>
      <c r="C6" s="10">
        <v>85</v>
      </c>
      <c r="D6" s="10">
        <v>155</v>
      </c>
      <c r="E6" s="3"/>
      <c r="F6" s="7">
        <v>32</v>
      </c>
      <c r="G6" s="10">
        <v>120</v>
      </c>
      <c r="H6" s="10">
        <v>109</v>
      </c>
      <c r="I6" s="10">
        <v>229</v>
      </c>
      <c r="J6" s="3"/>
      <c r="K6" s="7">
        <v>62</v>
      </c>
      <c r="L6" s="10">
        <v>270</v>
      </c>
      <c r="M6" s="10">
        <v>245</v>
      </c>
      <c r="N6" s="10">
        <v>515</v>
      </c>
      <c r="O6" s="3"/>
      <c r="P6" s="7">
        <v>92</v>
      </c>
      <c r="Q6" s="10">
        <v>19</v>
      </c>
      <c r="R6" s="10">
        <v>73</v>
      </c>
      <c r="S6" s="10">
        <v>92</v>
      </c>
      <c r="U6" s="8" t="s">
        <v>6</v>
      </c>
      <c r="V6" s="15">
        <f>SUM(L15,L21)</f>
        <v>1681</v>
      </c>
      <c r="W6" s="15">
        <f>SUM(M15,M21)</f>
        <v>2216</v>
      </c>
      <c r="X6" s="15">
        <f>SUM(V6:W6)</f>
        <v>3897</v>
      </c>
      <c r="Z6" s="26" t="s">
        <v>26</v>
      </c>
      <c r="AA6" s="10">
        <v>3871</v>
      </c>
      <c r="AB6" s="10">
        <v>3744</v>
      </c>
      <c r="AC6" s="10">
        <v>7615</v>
      </c>
    </row>
    <row r="7" spans="1:29" ht="15" customHeight="1" x14ac:dyDescent="0.15">
      <c r="A7" s="7">
        <v>3</v>
      </c>
      <c r="B7" s="10">
        <v>81</v>
      </c>
      <c r="C7" s="10">
        <v>70</v>
      </c>
      <c r="D7" s="10">
        <v>151</v>
      </c>
      <c r="E7" s="3"/>
      <c r="F7" s="7">
        <v>33</v>
      </c>
      <c r="G7" s="10">
        <v>111</v>
      </c>
      <c r="H7" s="10">
        <v>85</v>
      </c>
      <c r="I7" s="10">
        <v>196</v>
      </c>
      <c r="J7" s="3"/>
      <c r="K7" s="7">
        <v>63</v>
      </c>
      <c r="L7" s="10">
        <v>223</v>
      </c>
      <c r="M7" s="10">
        <v>207</v>
      </c>
      <c r="N7" s="10">
        <v>430</v>
      </c>
      <c r="O7" s="3"/>
      <c r="P7" s="7">
        <v>93</v>
      </c>
      <c r="Q7" s="10">
        <v>13</v>
      </c>
      <c r="R7" s="10">
        <v>61</v>
      </c>
      <c r="S7" s="10">
        <v>74</v>
      </c>
      <c r="U7" s="4" t="s">
        <v>7</v>
      </c>
      <c r="V7" s="15">
        <f>SUM(L27,L33,L39,Q9,Q15,Q21,Q27,Q33,Q39)</f>
        <v>2290</v>
      </c>
      <c r="W7" s="15">
        <f>SUM(M27,M33,M39,R9,R15,R21,R27,R33,R39)</f>
        <v>3897</v>
      </c>
      <c r="X7" s="15">
        <f>SUM(V7:W7)</f>
        <v>6187</v>
      </c>
      <c r="Z7" s="4" t="s">
        <v>31</v>
      </c>
      <c r="AA7" s="10">
        <v>1058</v>
      </c>
      <c r="AB7" s="10">
        <v>1427</v>
      </c>
      <c r="AC7" s="10">
        <v>2485</v>
      </c>
    </row>
    <row r="8" spans="1:29" ht="15" customHeight="1" x14ac:dyDescent="0.15">
      <c r="A8" s="7">
        <v>4</v>
      </c>
      <c r="B8" s="10">
        <v>76</v>
      </c>
      <c r="C8" s="10">
        <v>84</v>
      </c>
      <c r="D8" s="10">
        <v>160</v>
      </c>
      <c r="E8" s="3"/>
      <c r="F8" s="7">
        <v>34</v>
      </c>
      <c r="G8" s="10">
        <v>117</v>
      </c>
      <c r="H8" s="10">
        <v>93</v>
      </c>
      <c r="I8" s="10">
        <v>210</v>
      </c>
      <c r="J8" s="3"/>
      <c r="K8" s="7">
        <v>64</v>
      </c>
      <c r="L8" s="10">
        <v>92</v>
      </c>
      <c r="M8" s="10">
        <v>99</v>
      </c>
      <c r="N8" s="10">
        <v>191</v>
      </c>
      <c r="O8" s="3"/>
      <c r="P8" s="7">
        <v>94</v>
      </c>
      <c r="Q8" s="10">
        <v>16</v>
      </c>
      <c r="R8" s="10">
        <v>49</v>
      </c>
      <c r="S8" s="10">
        <v>65</v>
      </c>
      <c r="U8" s="17" t="s">
        <v>3</v>
      </c>
      <c r="V8" s="12">
        <f>SUM(V4:V7)</f>
        <v>11839</v>
      </c>
      <c r="W8" s="12">
        <f>SUM(W4:W7)</f>
        <v>13620</v>
      </c>
      <c r="X8" s="12">
        <f>SUM(X4:X7)</f>
        <v>25459</v>
      </c>
      <c r="Z8" s="4" t="s">
        <v>7</v>
      </c>
      <c r="AA8" s="10">
        <v>1365</v>
      </c>
      <c r="AB8" s="10">
        <v>2353</v>
      </c>
      <c r="AC8" s="10">
        <v>3718</v>
      </c>
    </row>
    <row r="9" spans="1:29" ht="15" customHeight="1" x14ac:dyDescent="0.15">
      <c r="A9" s="7"/>
      <c r="B9" s="11">
        <v>368</v>
      </c>
      <c r="C9" s="11">
        <v>374</v>
      </c>
      <c r="D9" s="11">
        <v>742</v>
      </c>
      <c r="E9" s="3"/>
      <c r="F9" s="7"/>
      <c r="G9" s="11">
        <v>554</v>
      </c>
      <c r="H9" s="11">
        <v>475</v>
      </c>
      <c r="I9" s="11">
        <v>1029</v>
      </c>
      <c r="J9" s="3"/>
      <c r="K9" s="7"/>
      <c r="L9" s="12">
        <v>1125</v>
      </c>
      <c r="M9" s="12">
        <v>1062</v>
      </c>
      <c r="N9" s="12">
        <v>2187</v>
      </c>
      <c r="O9" s="3"/>
      <c r="P9" s="7"/>
      <c r="Q9" s="11">
        <v>123</v>
      </c>
      <c r="R9" s="11">
        <v>361</v>
      </c>
      <c r="S9" s="11">
        <v>484</v>
      </c>
      <c r="U9" s="4" t="s">
        <v>8</v>
      </c>
      <c r="V9" s="15">
        <f>SUM(G21,G27,G33,G39,L9)</f>
        <v>4092</v>
      </c>
      <c r="W9" s="15">
        <f>SUM(H21,H27,H33,H39,M9)</f>
        <v>3971</v>
      </c>
      <c r="X9" s="18">
        <f t="shared" ref="X9:X20" si="0">SUM(V9:W9)</f>
        <v>8063</v>
      </c>
      <c r="Z9" s="9" t="s">
        <v>24</v>
      </c>
      <c r="AA9" s="11">
        <f>SUM(AA5:AA8)</f>
        <v>6984</v>
      </c>
      <c r="AB9" s="11">
        <f>SUM(AB5:AB8)</f>
        <v>8184</v>
      </c>
      <c r="AC9" s="11">
        <f>SUM(AC5:AC8)</f>
        <v>15168</v>
      </c>
    </row>
    <row r="10" spans="1:29" ht="15" customHeight="1" x14ac:dyDescent="0.15">
      <c r="A10" s="7">
        <v>5</v>
      </c>
      <c r="B10" s="10">
        <v>73</v>
      </c>
      <c r="C10" s="10">
        <v>56</v>
      </c>
      <c r="D10" s="10">
        <v>129</v>
      </c>
      <c r="E10" s="3"/>
      <c r="F10" s="7">
        <v>35</v>
      </c>
      <c r="G10" s="10">
        <v>110</v>
      </c>
      <c r="H10" s="10">
        <v>90</v>
      </c>
      <c r="I10" s="10">
        <v>200</v>
      </c>
      <c r="J10" s="3"/>
      <c r="K10" s="7">
        <v>65</v>
      </c>
      <c r="L10" s="10">
        <v>131</v>
      </c>
      <c r="M10" s="10">
        <v>169</v>
      </c>
      <c r="N10" s="10">
        <v>300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8063</v>
      </c>
      <c r="W10" s="15">
        <f>SUM(H21,H27,H33,H39,M9,M15,M21,M27,M33,M39,R9,R15,R21,R27,R33,R39)</f>
        <v>10084</v>
      </c>
      <c r="X10" s="18">
        <f t="shared" si="0"/>
        <v>18147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63</v>
      </c>
      <c r="D11" s="10">
        <v>141</v>
      </c>
      <c r="E11" s="3"/>
      <c r="F11" s="7">
        <v>36</v>
      </c>
      <c r="G11" s="10">
        <v>106</v>
      </c>
      <c r="H11" s="10">
        <v>117</v>
      </c>
      <c r="I11" s="10">
        <v>223</v>
      </c>
      <c r="J11" s="3"/>
      <c r="K11" s="7">
        <v>66</v>
      </c>
      <c r="L11" s="10">
        <v>154</v>
      </c>
      <c r="M11" s="10">
        <v>218</v>
      </c>
      <c r="N11" s="10">
        <v>372</v>
      </c>
      <c r="O11" s="3"/>
      <c r="P11" s="7">
        <v>96</v>
      </c>
      <c r="Q11" s="10">
        <v>15</v>
      </c>
      <c r="R11" s="10">
        <v>33</v>
      </c>
      <c r="S11" s="10">
        <v>48</v>
      </c>
      <c r="U11" s="4" t="s">
        <v>10</v>
      </c>
      <c r="V11" s="15">
        <f>SUM(,G33,G39,L9,L15,L21,L27,L33,L39,Q9,Q15,Q21,Q27,Q33,Q39)</f>
        <v>7012</v>
      </c>
      <c r="W11" s="15">
        <f>SUM(,H33,H39,M9,M15,M21,M27,M33,M39,R9,R15,R21,R27,R33,R39)</f>
        <v>8969</v>
      </c>
      <c r="X11" s="18">
        <f t="shared" si="0"/>
        <v>15981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79</v>
      </c>
      <c r="D12" s="10">
        <v>148</v>
      </c>
      <c r="E12" s="3"/>
      <c r="F12" s="7">
        <v>37</v>
      </c>
      <c r="G12" s="10">
        <v>94</v>
      </c>
      <c r="H12" s="10">
        <v>81</v>
      </c>
      <c r="I12" s="10">
        <v>175</v>
      </c>
      <c r="J12" s="3"/>
      <c r="K12" s="7">
        <v>67</v>
      </c>
      <c r="L12" s="10">
        <v>167</v>
      </c>
      <c r="M12" s="10">
        <v>183</v>
      </c>
      <c r="N12" s="10">
        <v>350</v>
      </c>
      <c r="O12" s="3"/>
      <c r="P12" s="7">
        <v>97</v>
      </c>
      <c r="Q12" s="10">
        <v>6</v>
      </c>
      <c r="R12" s="10">
        <v>31</v>
      </c>
      <c r="S12" s="10">
        <v>37</v>
      </c>
      <c r="U12" s="4" t="s">
        <v>11</v>
      </c>
      <c r="V12" s="15">
        <f>SUM(L9,L15,L21,L27,L33,L39,Q9,Q15,Q21,Q27,Q33,Q39)</f>
        <v>5096</v>
      </c>
      <c r="W12" s="15">
        <f>SUM(M9,M15,M21,M27,M33,M39,R9,R15,R21,R27,R33,R39)</f>
        <v>7175</v>
      </c>
      <c r="X12" s="18">
        <f t="shared" si="0"/>
        <v>12271</v>
      </c>
      <c r="Z12" s="4" t="s">
        <v>25</v>
      </c>
      <c r="AA12" s="10">
        <v>140</v>
      </c>
      <c r="AB12" s="10">
        <v>171</v>
      </c>
      <c r="AC12" s="10">
        <v>311</v>
      </c>
    </row>
    <row r="13" spans="1:29" ht="15" customHeight="1" x14ac:dyDescent="0.15">
      <c r="A13" s="7">
        <v>8</v>
      </c>
      <c r="B13" s="10">
        <v>65</v>
      </c>
      <c r="C13" s="10">
        <v>80</v>
      </c>
      <c r="D13" s="10">
        <v>145</v>
      </c>
      <c r="E13" s="3"/>
      <c r="F13" s="7">
        <v>38</v>
      </c>
      <c r="G13" s="10">
        <v>108</v>
      </c>
      <c r="H13" s="10">
        <v>111</v>
      </c>
      <c r="I13" s="10">
        <v>219</v>
      </c>
      <c r="J13" s="3"/>
      <c r="K13" s="7">
        <v>68</v>
      </c>
      <c r="L13" s="10">
        <v>169</v>
      </c>
      <c r="M13" s="10">
        <v>235</v>
      </c>
      <c r="N13" s="10">
        <v>404</v>
      </c>
      <c r="O13" s="3"/>
      <c r="P13" s="7">
        <v>98</v>
      </c>
      <c r="Q13" s="10">
        <v>0</v>
      </c>
      <c r="R13" s="10">
        <v>17</v>
      </c>
      <c r="S13" s="10">
        <v>17</v>
      </c>
      <c r="U13" s="9" t="s">
        <v>12</v>
      </c>
      <c r="V13" s="12">
        <f>SUM(L15,L21,L27,L33,L39,Q9,Q15,Q21,Q27,Q33,Q39)</f>
        <v>3971</v>
      </c>
      <c r="W13" s="12">
        <f>SUM(M15,M21,M27,M33,M39,R9,R15,R21,R27,R33,R39)</f>
        <v>6113</v>
      </c>
      <c r="X13" s="12">
        <f t="shared" si="0"/>
        <v>10084</v>
      </c>
      <c r="Z13" s="26" t="s">
        <v>26</v>
      </c>
      <c r="AA13" s="10">
        <v>871</v>
      </c>
      <c r="AB13" s="10">
        <v>839</v>
      </c>
      <c r="AC13" s="10">
        <v>1710</v>
      </c>
    </row>
    <row r="14" spans="1:29" ht="15" customHeight="1" x14ac:dyDescent="0.15">
      <c r="A14" s="7">
        <v>9</v>
      </c>
      <c r="B14" s="10">
        <v>83</v>
      </c>
      <c r="C14" s="10">
        <v>87</v>
      </c>
      <c r="D14" s="10">
        <v>170</v>
      </c>
      <c r="E14" s="3"/>
      <c r="F14" s="7">
        <v>39</v>
      </c>
      <c r="G14" s="10">
        <v>100</v>
      </c>
      <c r="H14" s="10">
        <v>90</v>
      </c>
      <c r="I14" s="10">
        <v>190</v>
      </c>
      <c r="J14" s="3"/>
      <c r="K14" s="7">
        <v>69</v>
      </c>
      <c r="L14" s="10">
        <v>168</v>
      </c>
      <c r="M14" s="10">
        <v>231</v>
      </c>
      <c r="N14" s="10">
        <v>399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3182</v>
      </c>
      <c r="W14" s="15">
        <f>SUM(M21,M27,M33,M39,R9,R15,R21,R27,R33,R39)</f>
        <v>5077</v>
      </c>
      <c r="X14" s="18">
        <f t="shared" si="0"/>
        <v>8259</v>
      </c>
      <c r="Z14" s="4" t="s">
        <v>31</v>
      </c>
      <c r="AA14" s="10">
        <v>210</v>
      </c>
      <c r="AB14" s="10">
        <v>261</v>
      </c>
      <c r="AC14" s="10">
        <v>471</v>
      </c>
    </row>
    <row r="15" spans="1:29" ht="15" customHeight="1" x14ac:dyDescent="0.15">
      <c r="A15" s="7"/>
      <c r="B15" s="11">
        <v>368</v>
      </c>
      <c r="C15" s="11">
        <v>365</v>
      </c>
      <c r="D15" s="11">
        <v>733</v>
      </c>
      <c r="E15" s="3"/>
      <c r="F15" s="7"/>
      <c r="G15" s="11">
        <v>518</v>
      </c>
      <c r="H15" s="11">
        <v>489</v>
      </c>
      <c r="I15" s="11">
        <v>1007</v>
      </c>
      <c r="J15" s="3"/>
      <c r="K15" s="7"/>
      <c r="L15" s="11">
        <v>789</v>
      </c>
      <c r="M15" s="11">
        <v>1036</v>
      </c>
      <c r="N15" s="11">
        <v>1825</v>
      </c>
      <c r="O15" s="3"/>
      <c r="P15" s="7"/>
      <c r="Q15" s="11">
        <v>31</v>
      </c>
      <c r="R15" s="11">
        <v>143</v>
      </c>
      <c r="S15" s="11">
        <v>174</v>
      </c>
      <c r="U15" s="4" t="s">
        <v>14</v>
      </c>
      <c r="V15" s="15">
        <f>SUM(L27,L33,L39,Q9,Q15,Q21,Q27,Q33,Q39)</f>
        <v>2290</v>
      </c>
      <c r="W15" s="15">
        <f>SUM(M27,M33,M39,R9,R15,R21,R27,R33,R39)</f>
        <v>3897</v>
      </c>
      <c r="X15" s="18">
        <f t="shared" si="0"/>
        <v>6187</v>
      </c>
      <c r="Z15" s="4" t="s">
        <v>7</v>
      </c>
      <c r="AA15" s="10">
        <v>282</v>
      </c>
      <c r="AB15" s="10">
        <v>450</v>
      </c>
      <c r="AC15" s="10">
        <v>732</v>
      </c>
    </row>
    <row r="16" spans="1:29" ht="15" customHeight="1" x14ac:dyDescent="0.15">
      <c r="A16" s="7">
        <v>10</v>
      </c>
      <c r="B16" s="10">
        <v>95</v>
      </c>
      <c r="C16" s="10">
        <v>88</v>
      </c>
      <c r="D16" s="10">
        <v>183</v>
      </c>
      <c r="E16" s="3"/>
      <c r="F16" s="7">
        <v>40</v>
      </c>
      <c r="G16" s="10">
        <v>96</v>
      </c>
      <c r="H16" s="10">
        <v>80</v>
      </c>
      <c r="I16" s="10">
        <v>176</v>
      </c>
      <c r="J16" s="3"/>
      <c r="K16" s="7">
        <v>70</v>
      </c>
      <c r="L16" s="10">
        <v>156</v>
      </c>
      <c r="M16" s="10">
        <v>219</v>
      </c>
      <c r="N16" s="10">
        <v>375</v>
      </c>
      <c r="O16" s="3"/>
      <c r="P16" s="7">
        <v>100</v>
      </c>
      <c r="Q16" s="10">
        <v>3</v>
      </c>
      <c r="R16" s="10">
        <v>7</v>
      </c>
      <c r="S16" s="10">
        <v>10</v>
      </c>
      <c r="U16" s="4" t="s">
        <v>15</v>
      </c>
      <c r="V16" s="15">
        <f>SUM(L33,L39,Q9,Q15,Q21,Q27,Q33,Q39)</f>
        <v>1300</v>
      </c>
      <c r="W16" s="15">
        <f>SUM(M33,M39,R9,R15,R21,R27,R33,R39)</f>
        <v>2513</v>
      </c>
      <c r="X16" s="18">
        <f t="shared" si="0"/>
        <v>3813</v>
      </c>
      <c r="Z16" s="9" t="s">
        <v>24</v>
      </c>
      <c r="AA16" s="11">
        <f>SUM(AA12:AA15)</f>
        <v>1503</v>
      </c>
      <c r="AB16" s="11">
        <f>SUM(AB12:AB15)</f>
        <v>1721</v>
      </c>
      <c r="AC16" s="11">
        <f>SUM(AC12:AC15)</f>
        <v>3224</v>
      </c>
    </row>
    <row r="17" spans="1:29" ht="15" customHeight="1" x14ac:dyDescent="0.15">
      <c r="A17" s="7">
        <v>11</v>
      </c>
      <c r="B17" s="10">
        <v>76</v>
      </c>
      <c r="C17" s="10">
        <v>72</v>
      </c>
      <c r="D17" s="10">
        <v>148</v>
      </c>
      <c r="E17" s="3"/>
      <c r="F17" s="7">
        <v>41</v>
      </c>
      <c r="G17" s="10">
        <v>97</v>
      </c>
      <c r="H17" s="10">
        <v>107</v>
      </c>
      <c r="I17" s="10">
        <v>204</v>
      </c>
      <c r="J17" s="3"/>
      <c r="K17" s="7">
        <v>71</v>
      </c>
      <c r="L17" s="10">
        <v>144</v>
      </c>
      <c r="M17" s="10">
        <v>210</v>
      </c>
      <c r="N17" s="10">
        <v>354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530</v>
      </c>
      <c r="W17" s="15">
        <f>SUM(M39,R9,R15,R21,R27,R33,R39)</f>
        <v>1337</v>
      </c>
      <c r="X17" s="18">
        <f t="shared" si="0"/>
        <v>1867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89</v>
      </c>
      <c r="D18" s="10">
        <v>177</v>
      </c>
      <c r="E18" s="3"/>
      <c r="F18" s="7">
        <v>42</v>
      </c>
      <c r="G18" s="10">
        <v>87</v>
      </c>
      <c r="H18" s="10">
        <v>115</v>
      </c>
      <c r="I18" s="10">
        <v>202</v>
      </c>
      <c r="J18" s="3"/>
      <c r="K18" s="7">
        <v>72</v>
      </c>
      <c r="L18" s="10">
        <v>205</v>
      </c>
      <c r="M18" s="10">
        <v>231</v>
      </c>
      <c r="N18" s="13">
        <v>436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159</v>
      </c>
      <c r="W18" s="15">
        <f>SUM(R9,R15,R21,R27,R33,R39)</f>
        <v>527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86</v>
      </c>
      <c r="D19" s="10">
        <v>174</v>
      </c>
      <c r="E19" s="3"/>
      <c r="F19" s="7">
        <v>43</v>
      </c>
      <c r="G19" s="10">
        <v>85</v>
      </c>
      <c r="H19" s="10">
        <v>111</v>
      </c>
      <c r="I19" s="10">
        <v>196</v>
      </c>
      <c r="J19" s="3"/>
      <c r="K19" s="7">
        <v>73</v>
      </c>
      <c r="L19" s="10">
        <v>195</v>
      </c>
      <c r="M19" s="10">
        <v>269</v>
      </c>
      <c r="N19" s="10">
        <v>464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166</v>
      </c>
      <c r="X19" s="18">
        <f t="shared" si="0"/>
        <v>202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95</v>
      </c>
      <c r="C20" s="10">
        <v>83</v>
      </c>
      <c r="D20" s="10">
        <v>178</v>
      </c>
      <c r="E20" s="3"/>
      <c r="F20" s="7">
        <v>44</v>
      </c>
      <c r="G20" s="10">
        <v>93</v>
      </c>
      <c r="H20" s="10">
        <v>68</v>
      </c>
      <c r="I20" s="10">
        <v>161</v>
      </c>
      <c r="J20" s="3"/>
      <c r="K20" s="7">
        <v>74</v>
      </c>
      <c r="L20" s="10">
        <v>192</v>
      </c>
      <c r="M20" s="10">
        <v>251</v>
      </c>
      <c r="N20" s="10">
        <v>443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23</v>
      </c>
      <c r="X20" s="18">
        <f t="shared" si="0"/>
        <v>28</v>
      </c>
      <c r="Z20" s="26" t="s">
        <v>26</v>
      </c>
      <c r="AA20" s="10">
        <v>1256</v>
      </c>
      <c r="AB20" s="10">
        <v>1138</v>
      </c>
      <c r="AC20" s="10">
        <v>2394</v>
      </c>
    </row>
    <row r="21" spans="1:29" ht="15" customHeight="1" x14ac:dyDescent="0.15">
      <c r="A21" s="7"/>
      <c r="B21" s="11">
        <v>442</v>
      </c>
      <c r="C21" s="11">
        <v>418</v>
      </c>
      <c r="D21" s="11">
        <v>860</v>
      </c>
      <c r="E21" s="3"/>
      <c r="F21" s="7"/>
      <c r="G21" s="11">
        <v>458</v>
      </c>
      <c r="H21" s="11">
        <v>481</v>
      </c>
      <c r="I21" s="11">
        <v>939</v>
      </c>
      <c r="J21" s="3"/>
      <c r="K21" s="7"/>
      <c r="L21" s="12">
        <v>892</v>
      </c>
      <c r="M21" s="12">
        <v>1180</v>
      </c>
      <c r="N21" s="12">
        <v>2072</v>
      </c>
      <c r="O21" s="24"/>
      <c r="P21" s="7"/>
      <c r="Q21" s="11">
        <v>5</v>
      </c>
      <c r="R21" s="11">
        <v>20</v>
      </c>
      <c r="S21" s="11">
        <v>25</v>
      </c>
      <c r="Z21" s="4" t="s">
        <v>31</v>
      </c>
      <c r="AA21" s="10">
        <v>254</v>
      </c>
      <c r="AB21" s="10">
        <v>320</v>
      </c>
      <c r="AC21" s="10">
        <v>574</v>
      </c>
    </row>
    <row r="22" spans="1:29" ht="15" customHeight="1" x14ac:dyDescent="0.15">
      <c r="A22" s="7">
        <v>15</v>
      </c>
      <c r="B22" s="10">
        <v>118</v>
      </c>
      <c r="C22" s="10">
        <v>99</v>
      </c>
      <c r="D22" s="10">
        <v>217</v>
      </c>
      <c r="E22" s="3"/>
      <c r="F22" s="7">
        <v>45</v>
      </c>
      <c r="G22" s="10">
        <v>96</v>
      </c>
      <c r="H22" s="10">
        <v>118</v>
      </c>
      <c r="I22" s="10">
        <v>214</v>
      </c>
      <c r="J22" s="3"/>
      <c r="K22" s="7">
        <v>75</v>
      </c>
      <c r="L22" s="10">
        <v>184</v>
      </c>
      <c r="M22" s="10">
        <v>261</v>
      </c>
      <c r="N22" s="10">
        <v>445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671</v>
      </c>
      <c r="AC22" s="10">
        <v>1064</v>
      </c>
    </row>
    <row r="23" spans="1:29" ht="15" customHeight="1" x14ac:dyDescent="0.15">
      <c r="A23" s="7">
        <v>16</v>
      </c>
      <c r="B23" s="10">
        <v>152</v>
      </c>
      <c r="C23" s="10">
        <v>94</v>
      </c>
      <c r="D23" s="10">
        <v>246</v>
      </c>
      <c r="E23" s="3"/>
      <c r="F23" s="7">
        <v>46</v>
      </c>
      <c r="G23" s="10">
        <v>112</v>
      </c>
      <c r="H23" s="10">
        <v>120</v>
      </c>
      <c r="I23" s="10">
        <v>232</v>
      </c>
      <c r="J23" s="3"/>
      <c r="K23" s="7">
        <v>76</v>
      </c>
      <c r="L23" s="10">
        <v>189</v>
      </c>
      <c r="M23" s="10">
        <v>289</v>
      </c>
      <c r="N23" s="10">
        <v>478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9.9501647098572512</v>
      </c>
      <c r="W23" s="19">
        <f>W4/$W$8*100</f>
        <v>8.4948604992657852</v>
      </c>
      <c r="X23" s="19">
        <f>X4/$X$8*100</f>
        <v>9.1716092540948182</v>
      </c>
      <c r="Z23" s="9" t="s">
        <v>24</v>
      </c>
      <c r="AA23" s="11">
        <f>SUM(AA19:AA22)</f>
        <v>2115</v>
      </c>
      <c r="AB23" s="11">
        <f t="shared" ref="AB23:AC23" si="1">SUM(AB19:AB22)</f>
        <v>2358</v>
      </c>
      <c r="AC23" s="11">
        <f t="shared" si="1"/>
        <v>4473</v>
      </c>
    </row>
    <row r="24" spans="1:29" ht="15" customHeight="1" x14ac:dyDescent="0.15">
      <c r="A24" s="7">
        <v>17</v>
      </c>
      <c r="B24" s="10">
        <v>102</v>
      </c>
      <c r="C24" s="10">
        <v>104</v>
      </c>
      <c r="D24" s="10">
        <v>206</v>
      </c>
      <c r="E24" s="3"/>
      <c r="F24" s="7">
        <v>47</v>
      </c>
      <c r="G24" s="10">
        <v>118</v>
      </c>
      <c r="H24" s="10">
        <v>118</v>
      </c>
      <c r="I24" s="10">
        <v>236</v>
      </c>
      <c r="J24" s="3"/>
      <c r="K24" s="7">
        <v>77</v>
      </c>
      <c r="L24" s="10">
        <v>216</v>
      </c>
      <c r="M24" s="10">
        <v>256</v>
      </c>
      <c r="N24" s="10">
        <v>472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56.508151026269118</v>
      </c>
      <c r="W24" s="19">
        <f>W5/$W$8*100</f>
        <v>46.622613803230543</v>
      </c>
      <c r="X24" s="19">
        <f>X5/$X$8*100</f>
        <v>51.21960799717192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95</v>
      </c>
      <c r="D25" s="10">
        <v>209</v>
      </c>
      <c r="E25" s="3"/>
      <c r="F25" s="7">
        <v>48</v>
      </c>
      <c r="G25" s="10">
        <v>122</v>
      </c>
      <c r="H25" s="10">
        <v>125</v>
      </c>
      <c r="I25" s="10">
        <v>247</v>
      </c>
      <c r="J25" s="3"/>
      <c r="K25" s="7">
        <v>78</v>
      </c>
      <c r="L25" s="10">
        <v>204</v>
      </c>
      <c r="M25" s="10">
        <v>284</v>
      </c>
      <c r="N25" s="10">
        <v>488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14.198834361010221</v>
      </c>
      <c r="W25" s="19">
        <f>W6/$W$8*100</f>
        <v>16.270190895741557</v>
      </c>
      <c r="X25" s="19">
        <f>X6/$X$8*100</f>
        <v>15.306964138418632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94</v>
      </c>
      <c r="D26" s="10">
        <v>195</v>
      </c>
      <c r="E26" s="3"/>
      <c r="F26" s="7">
        <v>49</v>
      </c>
      <c r="G26" s="10">
        <v>145</v>
      </c>
      <c r="H26" s="10">
        <v>153</v>
      </c>
      <c r="I26" s="10">
        <v>298</v>
      </c>
      <c r="J26" s="3"/>
      <c r="K26" s="7">
        <v>79</v>
      </c>
      <c r="L26" s="10">
        <v>197</v>
      </c>
      <c r="M26" s="10">
        <v>294</v>
      </c>
      <c r="N26" s="10">
        <v>491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19.342849902863417</v>
      </c>
      <c r="W26" s="19">
        <f>W7/$W$8*100</f>
        <v>28.612334801762113</v>
      </c>
      <c r="X26" s="19">
        <f>X7/$X$8*100</f>
        <v>24.301818610314623</v>
      </c>
      <c r="Z26" s="4" t="s">
        <v>25</v>
      </c>
      <c r="AA26" s="10">
        <v>136</v>
      </c>
      <c r="AB26" s="10">
        <v>97</v>
      </c>
      <c r="AC26" s="10">
        <v>233</v>
      </c>
    </row>
    <row r="27" spans="1:29" ht="15" customHeight="1" x14ac:dyDescent="0.15">
      <c r="A27" s="7"/>
      <c r="B27" s="11">
        <v>587</v>
      </c>
      <c r="C27" s="11">
        <v>486</v>
      </c>
      <c r="D27" s="11">
        <v>1073</v>
      </c>
      <c r="E27" s="3"/>
      <c r="F27" s="7"/>
      <c r="G27" s="11">
        <v>593</v>
      </c>
      <c r="H27" s="11">
        <v>634</v>
      </c>
      <c r="I27" s="11">
        <v>1227</v>
      </c>
      <c r="J27" s="3"/>
      <c r="K27" s="7"/>
      <c r="L27" s="11">
        <v>990</v>
      </c>
      <c r="M27" s="11">
        <v>1384</v>
      </c>
      <c r="N27" s="11">
        <v>2374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692</v>
      </c>
      <c r="AB27" s="10">
        <v>629</v>
      </c>
      <c r="AC27" s="10">
        <v>1321</v>
      </c>
    </row>
    <row r="28" spans="1:29" ht="15" customHeight="1" x14ac:dyDescent="0.15">
      <c r="A28" s="7">
        <v>20</v>
      </c>
      <c r="B28" s="10">
        <v>93</v>
      </c>
      <c r="C28" s="10">
        <v>72</v>
      </c>
      <c r="D28" s="10">
        <v>165</v>
      </c>
      <c r="E28" s="3"/>
      <c r="F28" s="7">
        <v>50</v>
      </c>
      <c r="G28" s="10">
        <v>149</v>
      </c>
      <c r="H28" s="10">
        <v>147</v>
      </c>
      <c r="I28" s="10">
        <v>296</v>
      </c>
      <c r="J28" s="3"/>
      <c r="K28" s="7">
        <v>80</v>
      </c>
      <c r="L28" s="10">
        <v>183</v>
      </c>
      <c r="M28" s="10">
        <v>243</v>
      </c>
      <c r="N28" s="10">
        <v>426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34.563730044767297</v>
      </c>
      <c r="W28" s="19">
        <f t="shared" ref="W28:W39" si="3">W9/$W$8*100</f>
        <v>29.155653450807634</v>
      </c>
      <c r="X28" s="19">
        <f t="shared" ref="X28:X39" si="4">X9/$X$8*100</f>
        <v>31.670529085981379</v>
      </c>
      <c r="Z28" s="4" t="s">
        <v>31</v>
      </c>
      <c r="AA28" s="10">
        <v>159</v>
      </c>
      <c r="AB28" s="10">
        <v>208</v>
      </c>
      <c r="AC28" s="10">
        <v>367</v>
      </c>
    </row>
    <row r="29" spans="1:29" ht="15" customHeight="1" x14ac:dyDescent="0.15">
      <c r="A29" s="7">
        <v>21</v>
      </c>
      <c r="B29" s="10">
        <v>93</v>
      </c>
      <c r="C29" s="10">
        <v>101</v>
      </c>
      <c r="D29" s="10">
        <v>194</v>
      </c>
      <c r="E29" s="3"/>
      <c r="F29" s="7">
        <v>51</v>
      </c>
      <c r="G29" s="10">
        <v>182</v>
      </c>
      <c r="H29" s="10">
        <v>173</v>
      </c>
      <c r="I29" s="10">
        <v>355</v>
      </c>
      <c r="J29" s="3"/>
      <c r="K29" s="7">
        <v>81</v>
      </c>
      <c r="L29" s="10">
        <v>174</v>
      </c>
      <c r="M29" s="10">
        <v>239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68.105414308640931</v>
      </c>
      <c r="W29" s="19">
        <f t="shared" si="3"/>
        <v>74.038179148311315</v>
      </c>
      <c r="X29" s="19">
        <f t="shared" si="4"/>
        <v>71.279311834714647</v>
      </c>
      <c r="Z29" s="4" t="s">
        <v>7</v>
      </c>
      <c r="AA29" s="10">
        <v>250</v>
      </c>
      <c r="AB29" s="10">
        <v>423</v>
      </c>
      <c r="AC29" s="10">
        <v>673</v>
      </c>
    </row>
    <row r="30" spans="1:29" ht="15" customHeight="1" x14ac:dyDescent="0.15">
      <c r="A30" s="7">
        <v>22</v>
      </c>
      <c r="B30" s="10">
        <v>99</v>
      </c>
      <c r="C30" s="10">
        <v>99</v>
      </c>
      <c r="D30" s="10">
        <v>198</v>
      </c>
      <c r="E30" s="3"/>
      <c r="F30" s="7">
        <v>52</v>
      </c>
      <c r="G30" s="10">
        <v>148</v>
      </c>
      <c r="H30" s="10">
        <v>166</v>
      </c>
      <c r="I30" s="10">
        <v>314</v>
      </c>
      <c r="J30" s="3"/>
      <c r="K30" s="7">
        <v>82</v>
      </c>
      <c r="L30" s="10">
        <v>153</v>
      </c>
      <c r="M30" s="10">
        <v>224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59.227975335754714</v>
      </c>
      <c r="W30" s="19">
        <f t="shared" si="3"/>
        <v>65.851688693098382</v>
      </c>
      <c r="X30" s="19">
        <f t="shared" si="4"/>
        <v>62.771514984877641</v>
      </c>
      <c r="Z30" s="9" t="s">
        <v>24</v>
      </c>
      <c r="AA30" s="11">
        <f>SUM(AA26:AA29)</f>
        <v>1237</v>
      </c>
      <c r="AB30" s="11">
        <f t="shared" ref="AB30:AC30" si="5">SUM(AB26:AB29)</f>
        <v>1357</v>
      </c>
      <c r="AC30" s="11">
        <f t="shared" si="5"/>
        <v>2594</v>
      </c>
    </row>
    <row r="31" spans="1:29" ht="15" customHeight="1" x14ac:dyDescent="0.15">
      <c r="A31" s="7">
        <v>23</v>
      </c>
      <c r="B31" s="10">
        <v>78</v>
      </c>
      <c r="C31" s="10">
        <v>98</v>
      </c>
      <c r="D31" s="10">
        <v>176</v>
      </c>
      <c r="E31" s="3"/>
      <c r="F31" s="7">
        <v>53</v>
      </c>
      <c r="G31" s="10">
        <v>178</v>
      </c>
      <c r="H31" s="10">
        <v>161</v>
      </c>
      <c r="I31" s="10">
        <v>339</v>
      </c>
      <c r="J31" s="3"/>
      <c r="K31" s="7">
        <v>83</v>
      </c>
      <c r="L31" s="10">
        <v>132</v>
      </c>
      <c r="M31" s="10">
        <v>215</v>
      </c>
      <c r="N31" s="10">
        <v>347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43.044176028380775</v>
      </c>
      <c r="W31" s="19">
        <f t="shared" si="3"/>
        <v>52.679882525697508</v>
      </c>
      <c r="X31" s="19">
        <f t="shared" si="4"/>
        <v>48.199065163596373</v>
      </c>
      <c r="Z31" s="6"/>
    </row>
    <row r="32" spans="1:29" ht="15" customHeight="1" x14ac:dyDescent="0.15">
      <c r="A32" s="7">
        <v>24</v>
      </c>
      <c r="B32" s="10">
        <v>88</v>
      </c>
      <c r="C32" s="10">
        <v>93</v>
      </c>
      <c r="D32" s="10">
        <v>181</v>
      </c>
      <c r="E32" s="3"/>
      <c r="F32" s="7">
        <v>54</v>
      </c>
      <c r="G32" s="10">
        <v>184</v>
      </c>
      <c r="H32" s="10">
        <v>201</v>
      </c>
      <c r="I32" s="10">
        <v>385</v>
      </c>
      <c r="J32" s="3"/>
      <c r="K32" s="7">
        <v>84</v>
      </c>
      <c r="L32" s="10">
        <v>128</v>
      </c>
      <c r="M32" s="10">
        <v>255</v>
      </c>
      <c r="N32" s="10">
        <v>383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33.541684263873641</v>
      </c>
      <c r="W32" s="20">
        <f t="shared" si="3"/>
        <v>44.882525697503674</v>
      </c>
      <c r="X32" s="20">
        <f t="shared" si="4"/>
        <v>39.608782748733255</v>
      </c>
      <c r="Z32" s="6"/>
      <c r="AA32" s="28"/>
      <c r="AB32" s="27"/>
      <c r="AC32" s="27"/>
    </row>
    <row r="33" spans="1:29" ht="15" customHeight="1" x14ac:dyDescent="0.15">
      <c r="A33" s="7"/>
      <c r="B33" s="11">
        <v>451</v>
      </c>
      <c r="C33" s="11">
        <v>463</v>
      </c>
      <c r="D33" s="11">
        <v>914</v>
      </c>
      <c r="E33" s="3"/>
      <c r="F33" s="7"/>
      <c r="G33" s="11">
        <v>841</v>
      </c>
      <c r="H33" s="11">
        <v>848</v>
      </c>
      <c r="I33" s="11">
        <v>1689</v>
      </c>
      <c r="J33" s="3"/>
      <c r="K33" s="7"/>
      <c r="L33" s="11">
        <v>770</v>
      </c>
      <c r="M33" s="11">
        <v>1176</v>
      </c>
      <c r="N33" s="11">
        <v>1946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26.877270039699297</v>
      </c>
      <c r="W33" s="19">
        <f t="shared" si="3"/>
        <v>37.276064610866371</v>
      </c>
      <c r="X33" s="19">
        <f t="shared" si="4"/>
        <v>32.440394359558503</v>
      </c>
      <c r="Z33" s="6" t="s">
        <v>3</v>
      </c>
    </row>
    <row r="34" spans="1:29" ht="15" customHeight="1" x14ac:dyDescent="0.15">
      <c r="A34" s="7">
        <v>25</v>
      </c>
      <c r="B34" s="10">
        <v>119</v>
      </c>
      <c r="C34" s="10">
        <v>114</v>
      </c>
      <c r="D34" s="10">
        <v>233</v>
      </c>
      <c r="E34" s="3"/>
      <c r="F34" s="7">
        <v>55</v>
      </c>
      <c r="G34" s="10">
        <v>186</v>
      </c>
      <c r="H34" s="10">
        <v>183</v>
      </c>
      <c r="I34" s="10">
        <v>369</v>
      </c>
      <c r="J34" s="3"/>
      <c r="K34" s="7">
        <v>85</v>
      </c>
      <c r="L34" s="10">
        <v>106</v>
      </c>
      <c r="M34" s="10">
        <v>213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19.342849902863417</v>
      </c>
      <c r="W34" s="19">
        <f t="shared" si="3"/>
        <v>28.612334801762113</v>
      </c>
      <c r="X34" s="19">
        <f t="shared" si="4"/>
        <v>24.301818610314623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92</v>
      </c>
      <c r="D35" s="10">
        <v>190</v>
      </c>
      <c r="E35" s="3"/>
      <c r="F35" s="7">
        <v>56</v>
      </c>
      <c r="G35" s="10">
        <v>212</v>
      </c>
      <c r="H35" s="10">
        <v>161</v>
      </c>
      <c r="I35" s="10">
        <v>373</v>
      </c>
      <c r="J35" s="3"/>
      <c r="K35" s="7">
        <v>86</v>
      </c>
      <c r="L35" s="10">
        <v>78</v>
      </c>
      <c r="M35" s="10">
        <v>176</v>
      </c>
      <c r="N35" s="10">
        <v>254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10.980657150097137</v>
      </c>
      <c r="W35" s="19">
        <f t="shared" si="3"/>
        <v>18.450807635829662</v>
      </c>
      <c r="X35" s="19">
        <f t="shared" si="4"/>
        <v>14.977021878314153</v>
      </c>
      <c r="Z35" s="4" t="s">
        <v>25</v>
      </c>
      <c r="AA35" s="10">
        <f>SUM(AA5,AA12,AA19,AA26)</f>
        <v>1178</v>
      </c>
      <c r="AB35" s="10">
        <f t="shared" ref="AA35:AB38" si="6">SUM(AB5,AB12,AB19,AB26)</f>
        <v>1157</v>
      </c>
      <c r="AC35" s="10">
        <f>SUM(AA35:AB35)</f>
        <v>2335</v>
      </c>
    </row>
    <row r="36" spans="1:29" ht="15" customHeight="1" x14ac:dyDescent="0.15">
      <c r="A36" s="7">
        <v>27</v>
      </c>
      <c r="B36" s="10">
        <v>79</v>
      </c>
      <c r="C36" s="10">
        <v>88</v>
      </c>
      <c r="D36" s="10">
        <v>167</v>
      </c>
      <c r="E36" s="3"/>
      <c r="F36" s="7">
        <v>57</v>
      </c>
      <c r="G36" s="10">
        <v>210</v>
      </c>
      <c r="H36" s="10">
        <v>211</v>
      </c>
      <c r="I36" s="10">
        <v>421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4.4767294535011404</v>
      </c>
      <c r="W36" s="19">
        <f t="shared" si="3"/>
        <v>9.8164464023494862</v>
      </c>
      <c r="X36" s="19">
        <f t="shared" si="4"/>
        <v>7.3333595192269927</v>
      </c>
      <c r="Z36" s="26" t="s">
        <v>26</v>
      </c>
      <c r="AA36" s="10">
        <f t="shared" si="6"/>
        <v>6690</v>
      </c>
      <c r="AB36" s="10">
        <f t="shared" si="6"/>
        <v>6350</v>
      </c>
      <c r="AC36" s="13">
        <f>SUM(AA36:AB36)</f>
        <v>13040</v>
      </c>
    </row>
    <row r="37" spans="1:29" ht="15" customHeight="1" x14ac:dyDescent="0.15">
      <c r="A37" s="7">
        <v>28</v>
      </c>
      <c r="B37" s="10">
        <v>100</v>
      </c>
      <c r="C37" s="10">
        <v>90</v>
      </c>
      <c r="D37" s="10">
        <v>190</v>
      </c>
      <c r="E37" s="3"/>
      <c r="F37" s="7">
        <v>58</v>
      </c>
      <c r="G37" s="10">
        <v>207</v>
      </c>
      <c r="H37" s="10">
        <v>188</v>
      </c>
      <c r="I37" s="10">
        <v>395</v>
      </c>
      <c r="J37" s="3"/>
      <c r="K37" s="7">
        <v>88</v>
      </c>
      <c r="L37" s="10">
        <v>58</v>
      </c>
      <c r="M37" s="10">
        <v>145</v>
      </c>
      <c r="N37" s="10">
        <v>203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1.3430188360503421</v>
      </c>
      <c r="W37" s="19">
        <f t="shared" si="3"/>
        <v>3.8693098384728342</v>
      </c>
      <c r="X37" s="19">
        <f t="shared" si="4"/>
        <v>2.694528457519934</v>
      </c>
      <c r="Z37" s="4" t="s">
        <v>31</v>
      </c>
      <c r="AA37" s="10">
        <f t="shared" si="6"/>
        <v>1681</v>
      </c>
      <c r="AB37" s="10">
        <f t="shared" si="6"/>
        <v>2216</v>
      </c>
      <c r="AC37" s="13">
        <f>SUM(AA37:AB37)</f>
        <v>3897</v>
      </c>
    </row>
    <row r="38" spans="1:29" ht="15" customHeight="1" x14ac:dyDescent="0.15">
      <c r="A38" s="7">
        <v>29</v>
      </c>
      <c r="B38" s="10">
        <v>92</v>
      </c>
      <c r="C38" s="10">
        <v>82</v>
      </c>
      <c r="D38" s="10">
        <v>174</v>
      </c>
      <c r="E38" s="3"/>
      <c r="F38" s="7">
        <v>59</v>
      </c>
      <c r="G38" s="10">
        <v>260</v>
      </c>
      <c r="H38" s="10">
        <v>203</v>
      </c>
      <c r="I38" s="10">
        <v>463</v>
      </c>
      <c r="J38" s="3"/>
      <c r="K38" s="7">
        <v>89</v>
      </c>
      <c r="L38" s="10">
        <v>59</v>
      </c>
      <c r="M38" s="10">
        <v>116</v>
      </c>
      <c r="N38" s="10">
        <v>175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0.30407973646422837</v>
      </c>
      <c r="W38" s="19">
        <f t="shared" si="3"/>
        <v>1.2187958883994128</v>
      </c>
      <c r="X38" s="19">
        <f t="shared" si="4"/>
        <v>0.7934325778703013</v>
      </c>
      <c r="Z38" s="4" t="s">
        <v>7</v>
      </c>
      <c r="AA38" s="10">
        <f t="shared" si="6"/>
        <v>2290</v>
      </c>
      <c r="AB38" s="10">
        <f t="shared" si="6"/>
        <v>3897</v>
      </c>
      <c r="AC38" s="13">
        <f>SUM(AA38:AB38)</f>
        <v>6187</v>
      </c>
    </row>
    <row r="39" spans="1:29" ht="15" customHeight="1" x14ac:dyDescent="0.15">
      <c r="A39" s="7"/>
      <c r="B39" s="11">
        <v>488</v>
      </c>
      <c r="C39" s="11">
        <v>466</v>
      </c>
      <c r="D39" s="11">
        <v>954</v>
      </c>
      <c r="E39" s="3"/>
      <c r="F39" s="7"/>
      <c r="G39" s="11">
        <v>1075</v>
      </c>
      <c r="H39" s="11">
        <v>946</v>
      </c>
      <c r="I39" s="11">
        <v>2021</v>
      </c>
      <c r="J39" s="3"/>
      <c r="K39" s="7"/>
      <c r="L39" s="11">
        <v>371</v>
      </c>
      <c r="M39" s="11">
        <v>810</v>
      </c>
      <c r="N39" s="11">
        <v>1181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4.223329673114283E-2</v>
      </c>
      <c r="W39" s="19">
        <f t="shared" si="3"/>
        <v>0.16886930983847284</v>
      </c>
      <c r="X39" s="19">
        <f t="shared" si="4"/>
        <v>0.10998075336816059</v>
      </c>
      <c r="Z39" s="9" t="s">
        <v>24</v>
      </c>
      <c r="AA39" s="11">
        <f>SUM(AA35:AA38)</f>
        <v>11839</v>
      </c>
      <c r="AB39" s="11">
        <f>SUM(AB35:AB38)</f>
        <v>13620</v>
      </c>
      <c r="AC39" s="11">
        <f>SUM(AC35:AC38)</f>
        <v>25459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63</v>
      </c>
      <c r="D4" s="10">
        <v>129</v>
      </c>
      <c r="E4" s="3"/>
      <c r="F4" s="7">
        <v>30</v>
      </c>
      <c r="G4" s="10">
        <v>99</v>
      </c>
      <c r="H4" s="10">
        <v>87</v>
      </c>
      <c r="I4" s="10">
        <v>186</v>
      </c>
      <c r="J4" s="3"/>
      <c r="K4" s="7">
        <v>60</v>
      </c>
      <c r="L4" s="10">
        <v>273</v>
      </c>
      <c r="M4" s="10">
        <v>234</v>
      </c>
      <c r="N4" s="10">
        <v>507</v>
      </c>
      <c r="O4" s="3"/>
      <c r="P4" s="7">
        <v>90</v>
      </c>
      <c r="Q4" s="10">
        <v>42</v>
      </c>
      <c r="R4" s="10">
        <v>97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1150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67</v>
      </c>
      <c r="D5" s="10">
        <v>135</v>
      </c>
      <c r="E5" s="3"/>
      <c r="F5" s="7">
        <v>31</v>
      </c>
      <c r="G5" s="10">
        <v>107</v>
      </c>
      <c r="H5" s="10">
        <v>99</v>
      </c>
      <c r="I5" s="10">
        <v>206</v>
      </c>
      <c r="J5" s="3"/>
      <c r="K5" s="7">
        <v>61</v>
      </c>
      <c r="L5" s="10">
        <v>274</v>
      </c>
      <c r="M5" s="10">
        <v>275</v>
      </c>
      <c r="N5" s="10">
        <v>549</v>
      </c>
      <c r="O5" s="3"/>
      <c r="P5" s="7">
        <v>91</v>
      </c>
      <c r="Q5" s="10">
        <v>33</v>
      </c>
      <c r="R5" s="10">
        <v>76</v>
      </c>
      <c r="S5" s="10">
        <v>109</v>
      </c>
      <c r="U5" s="4" t="s">
        <v>5</v>
      </c>
      <c r="V5" s="15">
        <f>SUM(B27,B33,B39,G9,G15,G21,G27,G33,G39,L9)</f>
        <v>6686</v>
      </c>
      <c r="W5" s="15">
        <f>SUM(C27,C33,C39,H9,H15,H21,H27,H33,H39,M9)</f>
        <v>6341</v>
      </c>
      <c r="X5" s="15">
        <f>SUM(V5:W5)</f>
        <v>13027</v>
      </c>
      <c r="Y5" s="2"/>
      <c r="Z5" s="4" t="s">
        <v>25</v>
      </c>
      <c r="AA5" s="10">
        <v>685</v>
      </c>
      <c r="AB5" s="10">
        <v>657</v>
      </c>
      <c r="AC5" s="10">
        <v>1342</v>
      </c>
    </row>
    <row r="6" spans="1:29" ht="15" customHeight="1" x14ac:dyDescent="0.15">
      <c r="A6" s="7">
        <v>2</v>
      </c>
      <c r="B6" s="10">
        <v>70</v>
      </c>
      <c r="C6" s="10">
        <v>80</v>
      </c>
      <c r="D6" s="10">
        <v>150</v>
      </c>
      <c r="E6" s="3"/>
      <c r="F6" s="7">
        <v>32</v>
      </c>
      <c r="G6" s="10">
        <v>119</v>
      </c>
      <c r="H6" s="10">
        <v>109</v>
      </c>
      <c r="I6" s="10">
        <v>228</v>
      </c>
      <c r="J6" s="3"/>
      <c r="K6" s="7">
        <v>62</v>
      </c>
      <c r="L6" s="10">
        <v>264</v>
      </c>
      <c r="M6" s="10">
        <v>244</v>
      </c>
      <c r="N6" s="10">
        <v>508</v>
      </c>
      <c r="O6" s="3"/>
      <c r="P6" s="7">
        <v>92</v>
      </c>
      <c r="Q6" s="10">
        <v>18</v>
      </c>
      <c r="R6" s="10">
        <v>79</v>
      </c>
      <c r="S6" s="10">
        <v>97</v>
      </c>
      <c r="U6" s="8" t="s">
        <v>6</v>
      </c>
      <c r="V6" s="15">
        <f>SUM(L15,L21)</f>
        <v>1677</v>
      </c>
      <c r="W6" s="15">
        <f>SUM(M15,M21)</f>
        <v>2205</v>
      </c>
      <c r="X6" s="15">
        <f>SUM(V6:W6)</f>
        <v>3882</v>
      </c>
      <c r="Z6" s="26" t="s">
        <v>26</v>
      </c>
      <c r="AA6" s="10">
        <v>3870</v>
      </c>
      <c r="AB6" s="10">
        <v>3739</v>
      </c>
      <c r="AC6" s="10">
        <v>7609</v>
      </c>
    </row>
    <row r="7" spans="1:29" ht="15" customHeight="1" x14ac:dyDescent="0.15">
      <c r="A7" s="7">
        <v>3</v>
      </c>
      <c r="B7" s="10">
        <v>76</v>
      </c>
      <c r="C7" s="10">
        <v>72</v>
      </c>
      <c r="D7" s="10">
        <v>148</v>
      </c>
      <c r="E7" s="3"/>
      <c r="F7" s="7">
        <v>33</v>
      </c>
      <c r="G7" s="10">
        <v>108</v>
      </c>
      <c r="H7" s="10">
        <v>85</v>
      </c>
      <c r="I7" s="10">
        <v>193</v>
      </c>
      <c r="J7" s="3"/>
      <c r="K7" s="7">
        <v>63</v>
      </c>
      <c r="L7" s="10">
        <v>239</v>
      </c>
      <c r="M7" s="10">
        <v>211</v>
      </c>
      <c r="N7" s="10">
        <v>450</v>
      </c>
      <c r="O7" s="3"/>
      <c r="P7" s="7">
        <v>93</v>
      </c>
      <c r="Q7" s="10">
        <v>14</v>
      </c>
      <c r="R7" s="10">
        <v>57</v>
      </c>
      <c r="S7" s="10">
        <v>71</v>
      </c>
      <c r="U7" s="4" t="s">
        <v>7</v>
      </c>
      <c r="V7" s="15">
        <f>SUM(L27,L33,L39,Q9,Q15,Q21,Q27,Q33,Q39)</f>
        <v>2288</v>
      </c>
      <c r="W7" s="15">
        <f>SUM(M27,M33,M39,R9,R15,R21,R27,R33,R39)</f>
        <v>3904</v>
      </c>
      <c r="X7" s="15">
        <f>SUM(V7:W7)</f>
        <v>6192</v>
      </c>
      <c r="Z7" s="4" t="s">
        <v>31</v>
      </c>
      <c r="AA7" s="10">
        <v>1054</v>
      </c>
      <c r="AB7" s="10">
        <v>1417</v>
      </c>
      <c r="AC7" s="10">
        <v>2471</v>
      </c>
    </row>
    <row r="8" spans="1:29" ht="15" customHeight="1" x14ac:dyDescent="0.15">
      <c r="A8" s="7">
        <v>4</v>
      </c>
      <c r="B8" s="10">
        <v>84</v>
      </c>
      <c r="C8" s="10">
        <v>86</v>
      </c>
      <c r="D8" s="10">
        <v>170</v>
      </c>
      <c r="E8" s="3"/>
      <c r="F8" s="7">
        <v>34</v>
      </c>
      <c r="G8" s="10">
        <v>115</v>
      </c>
      <c r="H8" s="10">
        <v>92</v>
      </c>
      <c r="I8" s="10">
        <v>207</v>
      </c>
      <c r="J8" s="3"/>
      <c r="K8" s="7">
        <v>64</v>
      </c>
      <c r="L8" s="10">
        <v>90</v>
      </c>
      <c r="M8" s="10">
        <v>105</v>
      </c>
      <c r="N8" s="10">
        <v>195</v>
      </c>
      <c r="O8" s="3"/>
      <c r="P8" s="7">
        <v>94</v>
      </c>
      <c r="Q8" s="10">
        <v>16</v>
      </c>
      <c r="R8" s="10">
        <v>54</v>
      </c>
      <c r="S8" s="10">
        <v>70</v>
      </c>
      <c r="U8" s="17" t="s">
        <v>3</v>
      </c>
      <c r="V8" s="12">
        <f>SUM(V4:V7)</f>
        <v>11818</v>
      </c>
      <c r="W8" s="12">
        <f>SUM(W4:W7)</f>
        <v>13600</v>
      </c>
      <c r="X8" s="12">
        <f>SUM(X4:X7)</f>
        <v>25418</v>
      </c>
      <c r="Z8" s="4" t="s">
        <v>7</v>
      </c>
      <c r="AA8" s="10">
        <v>1368</v>
      </c>
      <c r="AB8" s="10">
        <v>2362</v>
      </c>
      <c r="AC8" s="10">
        <v>3730</v>
      </c>
    </row>
    <row r="9" spans="1:29" ht="15" customHeight="1" x14ac:dyDescent="0.15">
      <c r="A9" s="7"/>
      <c r="B9" s="11">
        <v>364</v>
      </c>
      <c r="C9" s="11">
        <v>368</v>
      </c>
      <c r="D9" s="11">
        <v>732</v>
      </c>
      <c r="E9" s="3"/>
      <c r="F9" s="7"/>
      <c r="G9" s="11">
        <v>548</v>
      </c>
      <c r="H9" s="11">
        <v>472</v>
      </c>
      <c r="I9" s="11">
        <v>1020</v>
      </c>
      <c r="J9" s="3"/>
      <c r="K9" s="7"/>
      <c r="L9" s="12">
        <v>1140</v>
      </c>
      <c r="M9" s="12">
        <v>1069</v>
      </c>
      <c r="N9" s="12">
        <v>2209</v>
      </c>
      <c r="O9" s="3"/>
      <c r="P9" s="7"/>
      <c r="Q9" s="11">
        <v>123</v>
      </c>
      <c r="R9" s="11">
        <v>363</v>
      </c>
      <c r="S9" s="11">
        <v>486</v>
      </c>
      <c r="U9" s="4" t="s">
        <v>8</v>
      </c>
      <c r="V9" s="15">
        <f>SUM(G21,G27,G33,G39,L9)</f>
        <v>4089</v>
      </c>
      <c r="W9" s="15">
        <f>SUM(H21,H27,H33,H39,M9)</f>
        <v>3970</v>
      </c>
      <c r="X9" s="18">
        <f t="shared" ref="X9:X20" si="0">SUM(V9:W9)</f>
        <v>8059</v>
      </c>
      <c r="Z9" s="9" t="s">
        <v>24</v>
      </c>
      <c r="AA9" s="11">
        <f>SUM(AA5:AA8)</f>
        <v>6977</v>
      </c>
      <c r="AB9" s="11">
        <f>SUM(AB5:AB8)</f>
        <v>8175</v>
      </c>
      <c r="AC9" s="11">
        <f>SUM(AC5:AC8)</f>
        <v>15152</v>
      </c>
    </row>
    <row r="10" spans="1:29" ht="15" customHeight="1" x14ac:dyDescent="0.15">
      <c r="A10" s="7">
        <v>5</v>
      </c>
      <c r="B10" s="10">
        <v>71</v>
      </c>
      <c r="C10" s="10">
        <v>56</v>
      </c>
      <c r="D10" s="10">
        <v>127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141</v>
      </c>
      <c r="M10" s="10">
        <v>163</v>
      </c>
      <c r="N10" s="10">
        <v>304</v>
      </c>
      <c r="O10" s="3"/>
      <c r="P10" s="7">
        <v>95</v>
      </c>
      <c r="Q10" s="10">
        <v>7</v>
      </c>
      <c r="R10" s="10">
        <v>48</v>
      </c>
      <c r="S10" s="10">
        <v>55</v>
      </c>
      <c r="U10" s="4" t="s">
        <v>9</v>
      </c>
      <c r="V10" s="15">
        <f>SUM(G21,G27,G33,G39,L9,L15,L21,L27,L33,L39,Q9,Q15,Q21,Q27,Q33,Q39)</f>
        <v>8054</v>
      </c>
      <c r="W10" s="15">
        <f>SUM(H21,H27,H33,H39,M9,M15,M21,M27,M33,M39,R9,R15,R21,R27,R33,R39)</f>
        <v>10079</v>
      </c>
      <c r="X10" s="18">
        <f t="shared" si="0"/>
        <v>18133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64</v>
      </c>
      <c r="D11" s="10">
        <v>141</v>
      </c>
      <c r="E11" s="3"/>
      <c r="F11" s="7">
        <v>36</v>
      </c>
      <c r="G11" s="10">
        <v>105</v>
      </c>
      <c r="H11" s="10">
        <v>117</v>
      </c>
      <c r="I11" s="10">
        <v>222</v>
      </c>
      <c r="J11" s="3"/>
      <c r="K11" s="7">
        <v>66</v>
      </c>
      <c r="L11" s="10">
        <v>144</v>
      </c>
      <c r="M11" s="10">
        <v>210</v>
      </c>
      <c r="N11" s="10">
        <v>354</v>
      </c>
      <c r="O11" s="3"/>
      <c r="P11" s="7">
        <v>96</v>
      </c>
      <c r="Q11" s="10">
        <v>13</v>
      </c>
      <c r="R11" s="10">
        <v>34</v>
      </c>
      <c r="S11" s="10">
        <v>47</v>
      </c>
      <c r="U11" s="4" t="s">
        <v>10</v>
      </c>
      <c r="V11" s="15">
        <f>SUM(,G33,G39,L9,L15,L21,L27,L33,L39,Q9,Q15,Q21,Q27,Q33,Q39)</f>
        <v>7002</v>
      </c>
      <c r="W11" s="15">
        <f>SUM(,H33,H39,M9,M15,M21,M27,M33,M39,R9,R15,R21,R27,R33,R39)</f>
        <v>8964</v>
      </c>
      <c r="X11" s="18">
        <f t="shared" si="0"/>
        <v>15966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75</v>
      </c>
      <c r="D12" s="10">
        <v>143</v>
      </c>
      <c r="E12" s="3"/>
      <c r="F12" s="7">
        <v>37</v>
      </c>
      <c r="G12" s="10">
        <v>98</v>
      </c>
      <c r="H12" s="10">
        <v>82</v>
      </c>
      <c r="I12" s="10">
        <v>180</v>
      </c>
      <c r="J12" s="3"/>
      <c r="K12" s="7">
        <v>67</v>
      </c>
      <c r="L12" s="10">
        <v>167</v>
      </c>
      <c r="M12" s="10">
        <v>198</v>
      </c>
      <c r="N12" s="10">
        <v>365</v>
      </c>
      <c r="O12" s="3"/>
      <c r="P12" s="7">
        <v>97</v>
      </c>
      <c r="Q12" s="10">
        <v>7</v>
      </c>
      <c r="R12" s="10">
        <v>30</v>
      </c>
      <c r="S12" s="10">
        <v>37</v>
      </c>
      <c r="U12" s="4" t="s">
        <v>11</v>
      </c>
      <c r="V12" s="15">
        <f>SUM(L9,L15,L21,L27,L33,L39,Q9,Q15,Q21,Q27,Q33,Q39)</f>
        <v>5105</v>
      </c>
      <c r="W12" s="15">
        <f>SUM(M9,M15,M21,M27,M33,M39,R9,R15,R21,R27,R33,R39)</f>
        <v>7178</v>
      </c>
      <c r="X12" s="18">
        <f t="shared" si="0"/>
        <v>12283</v>
      </c>
      <c r="Z12" s="4" t="s">
        <v>25</v>
      </c>
      <c r="AA12" s="10">
        <v>136</v>
      </c>
      <c r="AB12" s="10">
        <v>168</v>
      </c>
      <c r="AC12" s="10">
        <v>304</v>
      </c>
    </row>
    <row r="13" spans="1:29" ht="15" customHeight="1" x14ac:dyDescent="0.15">
      <c r="A13" s="7">
        <v>8</v>
      </c>
      <c r="B13" s="10">
        <v>69</v>
      </c>
      <c r="C13" s="10">
        <v>85</v>
      </c>
      <c r="D13" s="10">
        <v>154</v>
      </c>
      <c r="E13" s="3"/>
      <c r="F13" s="7">
        <v>38</v>
      </c>
      <c r="G13" s="10">
        <v>109</v>
      </c>
      <c r="H13" s="10">
        <v>110</v>
      </c>
      <c r="I13" s="10">
        <v>219</v>
      </c>
      <c r="J13" s="3"/>
      <c r="K13" s="7">
        <v>68</v>
      </c>
      <c r="L13" s="10">
        <v>169</v>
      </c>
      <c r="M13" s="10">
        <v>231</v>
      </c>
      <c r="N13" s="10">
        <v>400</v>
      </c>
      <c r="O13" s="3"/>
      <c r="P13" s="7">
        <v>98</v>
      </c>
      <c r="Q13" s="10">
        <v>0</v>
      </c>
      <c r="R13" s="10">
        <v>19</v>
      </c>
      <c r="S13" s="10">
        <v>19</v>
      </c>
      <c r="U13" s="9" t="s">
        <v>12</v>
      </c>
      <c r="V13" s="12">
        <f>SUM(L15,L21,L27,L33,L39,Q9,Q15,Q21,Q27,Q33,Q39)</f>
        <v>3965</v>
      </c>
      <c r="W13" s="12">
        <f>SUM(M15,M21,M27,M33,M39,R9,R15,R21,R27,R33,R39)</f>
        <v>6109</v>
      </c>
      <c r="X13" s="12">
        <f t="shared" si="0"/>
        <v>10074</v>
      </c>
      <c r="Z13" s="26" t="s">
        <v>26</v>
      </c>
      <c r="AA13" s="10">
        <v>870</v>
      </c>
      <c r="AB13" s="10">
        <v>841</v>
      </c>
      <c r="AC13" s="10">
        <v>1711</v>
      </c>
    </row>
    <row r="14" spans="1:29" ht="15" customHeight="1" x14ac:dyDescent="0.15">
      <c r="A14" s="7">
        <v>9</v>
      </c>
      <c r="B14" s="10">
        <v>80</v>
      </c>
      <c r="C14" s="10">
        <v>86</v>
      </c>
      <c r="D14" s="10">
        <v>166</v>
      </c>
      <c r="E14" s="3"/>
      <c r="F14" s="7">
        <v>39</v>
      </c>
      <c r="G14" s="10">
        <v>100</v>
      </c>
      <c r="H14" s="10">
        <v>88</v>
      </c>
      <c r="I14" s="10">
        <v>188</v>
      </c>
      <c r="J14" s="3"/>
      <c r="K14" s="7">
        <v>69</v>
      </c>
      <c r="L14" s="10">
        <v>168</v>
      </c>
      <c r="M14" s="10">
        <v>227</v>
      </c>
      <c r="N14" s="10">
        <v>395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3176</v>
      </c>
      <c r="W14" s="15">
        <f>SUM(M21,M27,M33,M39,R9,R15,R21,R27,R33,R39)</f>
        <v>5080</v>
      </c>
      <c r="X14" s="18">
        <f t="shared" si="0"/>
        <v>8256</v>
      </c>
      <c r="Z14" s="4" t="s">
        <v>31</v>
      </c>
      <c r="AA14" s="10">
        <v>210</v>
      </c>
      <c r="AB14" s="10">
        <v>261</v>
      </c>
      <c r="AC14" s="10">
        <v>471</v>
      </c>
    </row>
    <row r="15" spans="1:29" ht="15" customHeight="1" x14ac:dyDescent="0.15">
      <c r="A15" s="7"/>
      <c r="B15" s="11">
        <v>365</v>
      </c>
      <c r="C15" s="11">
        <v>366</v>
      </c>
      <c r="D15" s="11">
        <v>731</v>
      </c>
      <c r="E15" s="3"/>
      <c r="F15" s="7"/>
      <c r="G15" s="11">
        <v>522</v>
      </c>
      <c r="H15" s="11">
        <v>491</v>
      </c>
      <c r="I15" s="11">
        <v>1013</v>
      </c>
      <c r="J15" s="3"/>
      <c r="K15" s="7"/>
      <c r="L15" s="11">
        <v>789</v>
      </c>
      <c r="M15" s="11">
        <v>1029</v>
      </c>
      <c r="N15" s="11">
        <v>1818</v>
      </c>
      <c r="O15" s="3"/>
      <c r="P15" s="7"/>
      <c r="Q15" s="11">
        <v>30</v>
      </c>
      <c r="R15" s="11">
        <v>140</v>
      </c>
      <c r="S15" s="11">
        <v>170</v>
      </c>
      <c r="U15" s="4" t="s">
        <v>14</v>
      </c>
      <c r="V15" s="15">
        <f>SUM(L27,L33,L39,Q9,Q15,Q21,Q27,Q33,Q39)</f>
        <v>2288</v>
      </c>
      <c r="W15" s="15">
        <f>SUM(M27,M33,M39,R9,R15,R21,R27,R33,R39)</f>
        <v>3904</v>
      </c>
      <c r="X15" s="18">
        <f t="shared" si="0"/>
        <v>6192</v>
      </c>
      <c r="Z15" s="4" t="s">
        <v>7</v>
      </c>
      <c r="AA15" s="10">
        <v>280</v>
      </c>
      <c r="AB15" s="10">
        <v>450</v>
      </c>
      <c r="AC15" s="10">
        <v>730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v>184</v>
      </c>
      <c r="E16" s="3"/>
      <c r="F16" s="7">
        <v>40</v>
      </c>
      <c r="G16" s="10">
        <v>92</v>
      </c>
      <c r="H16" s="10">
        <v>82</v>
      </c>
      <c r="I16" s="10">
        <v>174</v>
      </c>
      <c r="J16" s="3"/>
      <c r="K16" s="7">
        <v>70</v>
      </c>
      <c r="L16" s="10">
        <v>148</v>
      </c>
      <c r="M16" s="10">
        <v>216</v>
      </c>
      <c r="N16" s="10">
        <v>364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1305</v>
      </c>
      <c r="W16" s="15">
        <f>SUM(M33,M39,R9,R15,R21,R27,R33,R39)</f>
        <v>2526</v>
      </c>
      <c r="X16" s="18">
        <f t="shared" si="0"/>
        <v>3831</v>
      </c>
      <c r="Z16" s="9" t="s">
        <v>24</v>
      </c>
      <c r="AA16" s="11">
        <f>SUM(AA12:AA15)</f>
        <v>1496</v>
      </c>
      <c r="AB16" s="11">
        <f>SUM(AB12:AB15)</f>
        <v>1720</v>
      </c>
      <c r="AC16" s="11">
        <f>SUM(AC12:AC15)</f>
        <v>3216</v>
      </c>
    </row>
    <row r="17" spans="1:29" ht="15" customHeight="1" x14ac:dyDescent="0.15">
      <c r="A17" s="7">
        <v>11</v>
      </c>
      <c r="B17" s="10">
        <v>78</v>
      </c>
      <c r="C17" s="10">
        <v>73</v>
      </c>
      <c r="D17" s="10">
        <v>151</v>
      </c>
      <c r="E17" s="3"/>
      <c r="F17" s="7">
        <v>41</v>
      </c>
      <c r="G17" s="10">
        <v>101</v>
      </c>
      <c r="H17" s="10">
        <v>111</v>
      </c>
      <c r="I17" s="10">
        <v>212</v>
      </c>
      <c r="J17" s="3"/>
      <c r="K17" s="7">
        <v>71</v>
      </c>
      <c r="L17" s="10">
        <v>154</v>
      </c>
      <c r="M17" s="10">
        <v>219</v>
      </c>
      <c r="N17" s="10">
        <v>373</v>
      </c>
      <c r="O17" s="3"/>
      <c r="P17" s="7">
        <v>101</v>
      </c>
      <c r="Q17" s="10">
        <v>3</v>
      </c>
      <c r="R17" s="10">
        <v>7</v>
      </c>
      <c r="S17" s="10">
        <v>10</v>
      </c>
      <c r="U17" s="4" t="s">
        <v>16</v>
      </c>
      <c r="V17" s="15">
        <f>SUM(L39,Q9,Q15,Q21,Q27,Q33,Q39)</f>
        <v>539</v>
      </c>
      <c r="W17" s="15">
        <f>SUM(M39,R9,R15,R21,R27,R33,R39)</f>
        <v>1347</v>
      </c>
      <c r="X17" s="18">
        <f t="shared" si="0"/>
        <v>1886</v>
      </c>
      <c r="Z17" s="6" t="s">
        <v>29</v>
      </c>
    </row>
    <row r="18" spans="1:29" ht="15" customHeight="1" x14ac:dyDescent="0.15">
      <c r="A18" s="7">
        <v>12</v>
      </c>
      <c r="B18" s="10">
        <v>85</v>
      </c>
      <c r="C18" s="10">
        <v>84</v>
      </c>
      <c r="D18" s="10">
        <v>169</v>
      </c>
      <c r="E18" s="3"/>
      <c r="F18" s="7">
        <v>42</v>
      </c>
      <c r="G18" s="10">
        <v>87</v>
      </c>
      <c r="H18" s="10">
        <v>109</v>
      </c>
      <c r="I18" s="10">
        <v>196</v>
      </c>
      <c r="J18" s="3"/>
      <c r="K18" s="7">
        <v>72</v>
      </c>
      <c r="L18" s="10">
        <v>200</v>
      </c>
      <c r="M18" s="10">
        <v>223</v>
      </c>
      <c r="N18" s="13">
        <v>423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158</v>
      </c>
      <c r="W18" s="15">
        <f>SUM(R9,R15,R21,R27,R33,R39)</f>
        <v>528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86</v>
      </c>
      <c r="D19" s="10">
        <v>178</v>
      </c>
      <c r="E19" s="3"/>
      <c r="F19" s="7">
        <v>43</v>
      </c>
      <c r="G19" s="10">
        <v>86</v>
      </c>
      <c r="H19" s="10">
        <v>118</v>
      </c>
      <c r="I19" s="10">
        <v>204</v>
      </c>
      <c r="J19" s="3"/>
      <c r="K19" s="7">
        <v>73</v>
      </c>
      <c r="L19" s="10">
        <v>203</v>
      </c>
      <c r="M19" s="10">
        <v>267</v>
      </c>
      <c r="N19" s="10">
        <v>470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165</v>
      </c>
      <c r="X19" s="18">
        <f t="shared" si="0"/>
        <v>200</v>
      </c>
      <c r="Z19" s="4" t="s">
        <v>25</v>
      </c>
      <c r="AA19" s="10">
        <v>212</v>
      </c>
      <c r="AB19" s="10">
        <v>228</v>
      </c>
      <c r="AC19" s="10">
        <v>440</v>
      </c>
    </row>
    <row r="20" spans="1:29" ht="15" customHeight="1" x14ac:dyDescent="0.15">
      <c r="A20" s="7">
        <v>14</v>
      </c>
      <c r="B20" s="10">
        <v>90</v>
      </c>
      <c r="C20" s="10">
        <v>82</v>
      </c>
      <c r="D20" s="10">
        <v>172</v>
      </c>
      <c r="E20" s="3"/>
      <c r="F20" s="7">
        <v>44</v>
      </c>
      <c r="G20" s="10">
        <v>92</v>
      </c>
      <c r="H20" s="10">
        <v>66</v>
      </c>
      <c r="I20" s="10">
        <v>158</v>
      </c>
      <c r="J20" s="3"/>
      <c r="K20" s="7">
        <v>74</v>
      </c>
      <c r="L20" s="10">
        <v>183</v>
      </c>
      <c r="M20" s="10">
        <v>251</v>
      </c>
      <c r="N20" s="10">
        <v>434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25</v>
      </c>
      <c r="X20" s="18">
        <f t="shared" si="0"/>
        <v>30</v>
      </c>
      <c r="Z20" s="26" t="s">
        <v>26</v>
      </c>
      <c r="AA20" s="10">
        <v>1255</v>
      </c>
      <c r="AB20" s="10">
        <v>1134</v>
      </c>
      <c r="AC20" s="10">
        <v>2389</v>
      </c>
    </row>
    <row r="21" spans="1:29" ht="15" customHeight="1" x14ac:dyDescent="0.15">
      <c r="A21" s="7"/>
      <c r="B21" s="11">
        <v>438</v>
      </c>
      <c r="C21" s="11">
        <v>416</v>
      </c>
      <c r="D21" s="11">
        <v>854</v>
      </c>
      <c r="E21" s="3"/>
      <c r="F21" s="7"/>
      <c r="G21" s="11">
        <v>458</v>
      </c>
      <c r="H21" s="11">
        <v>486</v>
      </c>
      <c r="I21" s="11">
        <v>944</v>
      </c>
      <c r="J21" s="3"/>
      <c r="K21" s="7"/>
      <c r="L21" s="12">
        <v>888</v>
      </c>
      <c r="M21" s="12">
        <v>1176</v>
      </c>
      <c r="N21" s="12">
        <v>2064</v>
      </c>
      <c r="O21" s="24"/>
      <c r="P21" s="7"/>
      <c r="Q21" s="11">
        <v>5</v>
      </c>
      <c r="R21" s="11">
        <v>22</v>
      </c>
      <c r="S21" s="11">
        <v>27</v>
      </c>
      <c r="Z21" s="4" t="s">
        <v>31</v>
      </c>
      <c r="AA21" s="10">
        <v>254</v>
      </c>
      <c r="AB21" s="10">
        <v>319</v>
      </c>
      <c r="AC21" s="10">
        <v>573</v>
      </c>
    </row>
    <row r="22" spans="1:29" ht="15" customHeight="1" x14ac:dyDescent="0.15">
      <c r="A22" s="7">
        <v>15</v>
      </c>
      <c r="B22" s="10">
        <v>117</v>
      </c>
      <c r="C22" s="10">
        <v>92</v>
      </c>
      <c r="D22" s="10">
        <v>209</v>
      </c>
      <c r="E22" s="3"/>
      <c r="F22" s="7">
        <v>45</v>
      </c>
      <c r="G22" s="10">
        <v>97</v>
      </c>
      <c r="H22" s="10">
        <v>112</v>
      </c>
      <c r="I22" s="10">
        <v>209</v>
      </c>
      <c r="J22" s="3"/>
      <c r="K22" s="7">
        <v>75</v>
      </c>
      <c r="L22" s="10">
        <v>185</v>
      </c>
      <c r="M22" s="10">
        <v>266</v>
      </c>
      <c r="N22" s="10">
        <v>451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669</v>
      </c>
      <c r="AC22" s="10">
        <v>1057</v>
      </c>
    </row>
    <row r="23" spans="1:29" ht="15" customHeight="1" x14ac:dyDescent="0.15">
      <c r="A23" s="7">
        <v>16</v>
      </c>
      <c r="B23" s="10">
        <v>145</v>
      </c>
      <c r="C23" s="10">
        <v>102</v>
      </c>
      <c r="D23" s="10">
        <v>247</v>
      </c>
      <c r="E23" s="3"/>
      <c r="F23" s="7">
        <v>46</v>
      </c>
      <c r="G23" s="10">
        <v>105</v>
      </c>
      <c r="H23" s="10">
        <v>128</v>
      </c>
      <c r="I23" s="10">
        <v>233</v>
      </c>
      <c r="J23" s="3"/>
      <c r="K23" s="7">
        <v>76</v>
      </c>
      <c r="L23" s="10">
        <v>190</v>
      </c>
      <c r="M23" s="10">
        <v>281</v>
      </c>
      <c r="N23" s="10">
        <v>471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9.8747673041123711</v>
      </c>
      <c r="W23" s="19">
        <f>W4/$W$8*100</f>
        <v>8.4558823529411775</v>
      </c>
      <c r="X23" s="19">
        <f>X4/$X$8*100</f>
        <v>9.11558737902274</v>
      </c>
      <c r="Z23" s="9" t="s">
        <v>24</v>
      </c>
      <c r="AA23" s="11">
        <f>SUM(AA19:AA22)</f>
        <v>2109</v>
      </c>
      <c r="AB23" s="11">
        <f t="shared" ref="AB23:AC23" si="1">SUM(AB19:AB22)</f>
        <v>2350</v>
      </c>
      <c r="AC23" s="11">
        <f t="shared" si="1"/>
        <v>4459</v>
      </c>
    </row>
    <row r="24" spans="1:29" ht="15" customHeight="1" x14ac:dyDescent="0.15">
      <c r="A24" s="7">
        <v>17</v>
      </c>
      <c r="B24" s="10">
        <v>110</v>
      </c>
      <c r="C24" s="10">
        <v>100</v>
      </c>
      <c r="D24" s="10">
        <v>210</v>
      </c>
      <c r="E24" s="3"/>
      <c r="F24" s="7">
        <v>47</v>
      </c>
      <c r="G24" s="10">
        <v>126</v>
      </c>
      <c r="H24" s="10">
        <v>119</v>
      </c>
      <c r="I24" s="10">
        <v>245</v>
      </c>
      <c r="J24" s="3"/>
      <c r="K24" s="7">
        <v>77</v>
      </c>
      <c r="L24" s="10">
        <v>212</v>
      </c>
      <c r="M24" s="10">
        <v>262</v>
      </c>
      <c r="N24" s="10">
        <v>474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56.574716534100524</v>
      </c>
      <c r="W24" s="19">
        <f>W5/$W$8*100</f>
        <v>46.625</v>
      </c>
      <c r="X24" s="19">
        <f>X5/$X$8*100</f>
        <v>51.251081910457152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97</v>
      </c>
      <c r="D25" s="10">
        <v>211</v>
      </c>
      <c r="E25" s="3"/>
      <c r="F25" s="7">
        <v>48</v>
      </c>
      <c r="G25" s="10">
        <v>119</v>
      </c>
      <c r="H25" s="10">
        <v>120</v>
      </c>
      <c r="I25" s="10">
        <v>239</v>
      </c>
      <c r="J25" s="3"/>
      <c r="K25" s="7">
        <v>78</v>
      </c>
      <c r="L25" s="10">
        <v>202</v>
      </c>
      <c r="M25" s="10">
        <v>282</v>
      </c>
      <c r="N25" s="10">
        <v>484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14.190218311050939</v>
      </c>
      <c r="W25" s="19">
        <f>W6/$W$8*100</f>
        <v>16.213235294117649</v>
      </c>
      <c r="X25" s="19">
        <f>X6/$X$8*100</f>
        <v>15.272641435203399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95</v>
      </c>
      <c r="D26" s="10">
        <v>202</v>
      </c>
      <c r="E26" s="3"/>
      <c r="F26" s="7">
        <v>49</v>
      </c>
      <c r="G26" s="10">
        <v>147</v>
      </c>
      <c r="H26" s="10">
        <v>150</v>
      </c>
      <c r="I26" s="10">
        <v>297</v>
      </c>
      <c r="J26" s="3"/>
      <c r="K26" s="7">
        <v>79</v>
      </c>
      <c r="L26" s="10">
        <v>194</v>
      </c>
      <c r="M26" s="10">
        <v>287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19.360297850736167</v>
      </c>
      <c r="W26" s="19">
        <f>W7/$W$8*100</f>
        <v>28.705882352941174</v>
      </c>
      <c r="X26" s="19">
        <f>X7/$X$8*100</f>
        <v>24.360689275316705</v>
      </c>
      <c r="Z26" s="4" t="s">
        <v>25</v>
      </c>
      <c r="AA26" s="10">
        <v>134</v>
      </c>
      <c r="AB26" s="10">
        <v>97</v>
      </c>
      <c r="AC26" s="10">
        <v>231</v>
      </c>
    </row>
    <row r="27" spans="1:29" ht="15" customHeight="1" x14ac:dyDescent="0.15">
      <c r="A27" s="7"/>
      <c r="B27" s="11">
        <v>593</v>
      </c>
      <c r="C27" s="11">
        <v>486</v>
      </c>
      <c r="D27" s="11">
        <v>1079</v>
      </c>
      <c r="E27" s="3"/>
      <c r="F27" s="7"/>
      <c r="G27" s="11">
        <v>594</v>
      </c>
      <c r="H27" s="11">
        <v>629</v>
      </c>
      <c r="I27" s="11">
        <v>1223</v>
      </c>
      <c r="J27" s="3"/>
      <c r="K27" s="7"/>
      <c r="L27" s="11">
        <v>983</v>
      </c>
      <c r="M27" s="11">
        <v>1378</v>
      </c>
      <c r="N27" s="11">
        <v>2361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691</v>
      </c>
      <c r="AB27" s="10">
        <v>627</v>
      </c>
      <c r="AC27" s="10">
        <v>1318</v>
      </c>
    </row>
    <row r="28" spans="1:29" ht="15" customHeight="1" x14ac:dyDescent="0.15">
      <c r="A28" s="7">
        <v>20</v>
      </c>
      <c r="B28" s="10">
        <v>87</v>
      </c>
      <c r="C28" s="10">
        <v>70</v>
      </c>
      <c r="D28" s="10">
        <v>157</v>
      </c>
      <c r="E28" s="3"/>
      <c r="F28" s="7">
        <v>50</v>
      </c>
      <c r="G28" s="10">
        <v>147</v>
      </c>
      <c r="H28" s="10">
        <v>148</v>
      </c>
      <c r="I28" s="10">
        <v>295</v>
      </c>
      <c r="J28" s="3"/>
      <c r="K28" s="7">
        <v>80</v>
      </c>
      <c r="L28" s="10">
        <v>188</v>
      </c>
      <c r="M28" s="10">
        <v>250</v>
      </c>
      <c r="N28" s="10">
        <v>438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34.599763073278048</v>
      </c>
      <c r="W28" s="19">
        <f t="shared" ref="W28:W39" si="3">W9/$W$8*100</f>
        <v>29.191176470588236</v>
      </c>
      <c r="X28" s="19">
        <f t="shared" ref="X28:X39" si="4">X9/$X$8*100</f>
        <v>31.705877724447241</v>
      </c>
      <c r="Z28" s="4" t="s">
        <v>31</v>
      </c>
      <c r="AA28" s="10">
        <v>159</v>
      </c>
      <c r="AB28" s="10">
        <v>208</v>
      </c>
      <c r="AC28" s="10">
        <v>367</v>
      </c>
    </row>
    <row r="29" spans="1:29" ht="15" customHeight="1" x14ac:dyDescent="0.15">
      <c r="A29" s="7">
        <v>21</v>
      </c>
      <c r="B29" s="10">
        <v>96</v>
      </c>
      <c r="C29" s="10">
        <v>100</v>
      </c>
      <c r="D29" s="10">
        <v>196</v>
      </c>
      <c r="E29" s="3"/>
      <c r="F29" s="7">
        <v>51</v>
      </c>
      <c r="G29" s="10">
        <v>180</v>
      </c>
      <c r="H29" s="10">
        <v>171</v>
      </c>
      <c r="I29" s="10">
        <v>351</v>
      </c>
      <c r="J29" s="3"/>
      <c r="K29" s="7">
        <v>81</v>
      </c>
      <c r="L29" s="10">
        <v>168</v>
      </c>
      <c r="M29" s="10">
        <v>232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68.150279235065156</v>
      </c>
      <c r="W29" s="19">
        <f t="shared" si="3"/>
        <v>74.110294117647058</v>
      </c>
      <c r="X29" s="19">
        <f t="shared" si="4"/>
        <v>71.339208434967347</v>
      </c>
      <c r="Z29" s="4" t="s">
        <v>7</v>
      </c>
      <c r="AA29" s="10">
        <v>252</v>
      </c>
      <c r="AB29" s="10">
        <v>423</v>
      </c>
      <c r="AC29" s="10">
        <v>675</v>
      </c>
    </row>
    <row r="30" spans="1:29" ht="15" customHeight="1" x14ac:dyDescent="0.15">
      <c r="A30" s="7">
        <v>22</v>
      </c>
      <c r="B30" s="10">
        <v>97</v>
      </c>
      <c r="C30" s="10">
        <v>100</v>
      </c>
      <c r="D30" s="10">
        <v>197</v>
      </c>
      <c r="E30" s="3"/>
      <c r="F30" s="7">
        <v>52</v>
      </c>
      <c r="G30" s="10">
        <v>151</v>
      </c>
      <c r="H30" s="10">
        <v>164</v>
      </c>
      <c r="I30" s="10">
        <v>315</v>
      </c>
      <c r="J30" s="3"/>
      <c r="K30" s="7">
        <v>82</v>
      </c>
      <c r="L30" s="10">
        <v>154</v>
      </c>
      <c r="M30" s="10">
        <v>233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59.248603824674227</v>
      </c>
      <c r="W30" s="19">
        <f t="shared" si="3"/>
        <v>65.911764705882348</v>
      </c>
      <c r="X30" s="19">
        <f t="shared" si="4"/>
        <v>62.813754032575339</v>
      </c>
      <c r="Z30" s="9" t="s">
        <v>24</v>
      </c>
      <c r="AA30" s="11">
        <f>SUM(AA26:AA29)</f>
        <v>1236</v>
      </c>
      <c r="AB30" s="11">
        <f t="shared" ref="AB30" si="5">SUM(AB26:AB29)</f>
        <v>1355</v>
      </c>
      <c r="AC30" s="11">
        <f>SUM(AC26:AC29)</f>
        <v>2591</v>
      </c>
    </row>
    <row r="31" spans="1:29" ht="15" customHeight="1" x14ac:dyDescent="0.15">
      <c r="A31" s="7">
        <v>23</v>
      </c>
      <c r="B31" s="10">
        <v>79</v>
      </c>
      <c r="C31" s="10">
        <v>96</v>
      </c>
      <c r="D31" s="10">
        <v>175</v>
      </c>
      <c r="E31" s="3"/>
      <c r="F31" s="7">
        <v>53</v>
      </c>
      <c r="G31" s="10">
        <v>176</v>
      </c>
      <c r="H31" s="10">
        <v>165</v>
      </c>
      <c r="I31" s="10">
        <v>341</v>
      </c>
      <c r="J31" s="3"/>
      <c r="K31" s="7">
        <v>83</v>
      </c>
      <c r="L31" s="10">
        <v>140</v>
      </c>
      <c r="M31" s="10">
        <v>209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43.196818412590964</v>
      </c>
      <c r="W31" s="19">
        <f t="shared" si="3"/>
        <v>52.779411764705884</v>
      </c>
      <c r="X31" s="19">
        <f t="shared" si="4"/>
        <v>48.324022346368714</v>
      </c>
      <c r="Z31" s="6"/>
    </row>
    <row r="32" spans="1:29" ht="15" customHeight="1" x14ac:dyDescent="0.15">
      <c r="A32" s="7">
        <v>24</v>
      </c>
      <c r="B32" s="10">
        <v>83</v>
      </c>
      <c r="C32" s="10">
        <v>91</v>
      </c>
      <c r="D32" s="10">
        <v>174</v>
      </c>
      <c r="E32" s="3"/>
      <c r="F32" s="7">
        <v>54</v>
      </c>
      <c r="G32" s="10">
        <v>179</v>
      </c>
      <c r="H32" s="10">
        <v>193</v>
      </c>
      <c r="I32" s="10">
        <v>372</v>
      </c>
      <c r="J32" s="3"/>
      <c r="K32" s="7">
        <v>84</v>
      </c>
      <c r="L32" s="10">
        <v>116</v>
      </c>
      <c r="M32" s="10">
        <v>255</v>
      </c>
      <c r="N32" s="10">
        <v>371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33.550516161787101</v>
      </c>
      <c r="W32" s="20">
        <f t="shared" si="3"/>
        <v>44.919117647058826</v>
      </c>
      <c r="X32" s="20">
        <f t="shared" si="4"/>
        <v>39.633330710520106</v>
      </c>
      <c r="Z32" s="6"/>
      <c r="AA32" s="28"/>
      <c r="AB32" s="27"/>
      <c r="AC32" s="27"/>
    </row>
    <row r="33" spans="1:29" ht="15" customHeight="1" x14ac:dyDescent="0.15">
      <c r="A33" s="7"/>
      <c r="B33" s="11">
        <v>442</v>
      </c>
      <c r="C33" s="11">
        <v>457</v>
      </c>
      <c r="D33" s="11">
        <v>899</v>
      </c>
      <c r="E33" s="3"/>
      <c r="F33" s="7"/>
      <c r="G33" s="11">
        <v>833</v>
      </c>
      <c r="H33" s="11">
        <v>841</v>
      </c>
      <c r="I33" s="11">
        <v>1674</v>
      </c>
      <c r="J33" s="3"/>
      <c r="K33" s="7"/>
      <c r="L33" s="11">
        <v>766</v>
      </c>
      <c r="M33" s="11">
        <v>1179</v>
      </c>
      <c r="N33" s="11">
        <v>1945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26.874259603993906</v>
      </c>
      <c r="W33" s="19">
        <f t="shared" si="3"/>
        <v>37.352941176470587</v>
      </c>
      <c r="X33" s="19">
        <f t="shared" si="4"/>
        <v>32.480919033755605</v>
      </c>
      <c r="Z33" s="6" t="s">
        <v>3</v>
      </c>
    </row>
    <row r="34" spans="1:29" ht="15" customHeight="1" x14ac:dyDescent="0.15">
      <c r="A34" s="7">
        <v>25</v>
      </c>
      <c r="B34" s="10">
        <v>122</v>
      </c>
      <c r="C34" s="10">
        <v>107</v>
      </c>
      <c r="D34" s="10">
        <v>229</v>
      </c>
      <c r="E34" s="3"/>
      <c r="F34" s="7">
        <v>55</v>
      </c>
      <c r="G34" s="10">
        <v>188</v>
      </c>
      <c r="H34" s="10">
        <v>180</v>
      </c>
      <c r="I34" s="10">
        <v>368</v>
      </c>
      <c r="J34" s="3"/>
      <c r="K34" s="7">
        <v>85</v>
      </c>
      <c r="L34" s="10">
        <v>111</v>
      </c>
      <c r="M34" s="10">
        <v>218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19.360297850736167</v>
      </c>
      <c r="W34" s="19">
        <f t="shared" si="3"/>
        <v>28.705882352941174</v>
      </c>
      <c r="X34" s="19">
        <f t="shared" si="4"/>
        <v>24.360689275316705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95</v>
      </c>
      <c r="C35" s="10">
        <v>98</v>
      </c>
      <c r="D35" s="10">
        <v>193</v>
      </c>
      <c r="E35" s="3"/>
      <c r="F35" s="7">
        <v>56</v>
      </c>
      <c r="G35" s="10">
        <v>201</v>
      </c>
      <c r="H35" s="10">
        <v>163</v>
      </c>
      <c r="I35" s="10">
        <v>364</v>
      </c>
      <c r="J35" s="3"/>
      <c r="K35" s="7">
        <v>86</v>
      </c>
      <c r="L35" s="10">
        <v>84</v>
      </c>
      <c r="M35" s="10">
        <v>180</v>
      </c>
      <c r="N35" s="10">
        <v>264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11.042477576578101</v>
      </c>
      <c r="W35" s="19">
        <f t="shared" si="3"/>
        <v>18.573529411764707</v>
      </c>
      <c r="X35" s="19">
        <f t="shared" si="4"/>
        <v>15.07199622314895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1150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81</v>
      </c>
      <c r="C36" s="10">
        <v>91</v>
      </c>
      <c r="D36" s="10">
        <v>172</v>
      </c>
      <c r="E36" s="3"/>
      <c r="F36" s="7">
        <v>57</v>
      </c>
      <c r="G36" s="10">
        <v>218</v>
      </c>
      <c r="H36" s="10">
        <v>206</v>
      </c>
      <c r="I36" s="10">
        <v>424</v>
      </c>
      <c r="J36" s="3"/>
      <c r="K36" s="7">
        <v>87</v>
      </c>
      <c r="L36" s="10">
        <v>66</v>
      </c>
      <c r="M36" s="10">
        <v>157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4.5608393975291932</v>
      </c>
      <c r="W36" s="19">
        <f t="shared" si="3"/>
        <v>9.9044117647058822</v>
      </c>
      <c r="X36" s="19">
        <f t="shared" si="4"/>
        <v>7.4199386261704303</v>
      </c>
      <c r="Z36" s="26" t="s">
        <v>26</v>
      </c>
      <c r="AA36" s="10">
        <f t="shared" si="6"/>
        <v>6686</v>
      </c>
      <c r="AB36" s="10">
        <f t="shared" si="6"/>
        <v>6341</v>
      </c>
      <c r="AC36" s="13">
        <f>SUM(AA36:AB36)</f>
        <v>13027</v>
      </c>
    </row>
    <row r="37" spans="1:29" ht="15" customHeight="1" x14ac:dyDescent="0.15">
      <c r="A37" s="7">
        <v>28</v>
      </c>
      <c r="B37" s="10">
        <v>92</v>
      </c>
      <c r="C37" s="10">
        <v>88</v>
      </c>
      <c r="D37" s="10">
        <v>180</v>
      </c>
      <c r="E37" s="3"/>
      <c r="F37" s="7">
        <v>58</v>
      </c>
      <c r="G37" s="10">
        <v>205</v>
      </c>
      <c r="H37" s="10">
        <v>199</v>
      </c>
      <c r="I37" s="10">
        <v>404</v>
      </c>
      <c r="J37" s="3"/>
      <c r="K37" s="7">
        <v>88</v>
      </c>
      <c r="L37" s="10">
        <v>61</v>
      </c>
      <c r="M37" s="10">
        <v>144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1.3369436452868504</v>
      </c>
      <c r="W37" s="19">
        <f t="shared" si="3"/>
        <v>3.882352941176471</v>
      </c>
      <c r="X37" s="19">
        <f t="shared" si="4"/>
        <v>2.6988748131245575</v>
      </c>
      <c r="Z37" s="4" t="s">
        <v>31</v>
      </c>
      <c r="AA37" s="10">
        <f t="shared" si="6"/>
        <v>1677</v>
      </c>
      <c r="AB37" s="10">
        <f t="shared" si="6"/>
        <v>2205</v>
      </c>
      <c r="AC37" s="13">
        <f>SUM(AA37:AB37)</f>
        <v>3882</v>
      </c>
    </row>
    <row r="38" spans="1:29" ht="15" customHeight="1" x14ac:dyDescent="0.15">
      <c r="A38" s="7">
        <v>29</v>
      </c>
      <c r="B38" s="10">
        <v>102</v>
      </c>
      <c r="C38" s="10">
        <v>81</v>
      </c>
      <c r="D38" s="10">
        <v>183</v>
      </c>
      <c r="E38" s="3"/>
      <c r="F38" s="7">
        <v>59</v>
      </c>
      <c r="G38" s="10">
        <v>252</v>
      </c>
      <c r="H38" s="10">
        <v>197</v>
      </c>
      <c r="I38" s="10">
        <v>449</v>
      </c>
      <c r="J38" s="3"/>
      <c r="K38" s="7">
        <v>89</v>
      </c>
      <c r="L38" s="10">
        <v>59</v>
      </c>
      <c r="M38" s="10">
        <v>120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0.29615840243696057</v>
      </c>
      <c r="W38" s="19">
        <f t="shared" si="3"/>
        <v>1.2132352941176472</v>
      </c>
      <c r="X38" s="19">
        <f t="shared" si="4"/>
        <v>0.78684396884097885</v>
      </c>
      <c r="Z38" s="4" t="s">
        <v>7</v>
      </c>
      <c r="AA38" s="10">
        <f t="shared" si="6"/>
        <v>2288</v>
      </c>
      <c r="AB38" s="10">
        <f t="shared" si="6"/>
        <v>3904</v>
      </c>
      <c r="AC38" s="13">
        <f>SUM(AA38:AB38)</f>
        <v>6192</v>
      </c>
    </row>
    <row r="39" spans="1:29" ht="15" customHeight="1" x14ac:dyDescent="0.15">
      <c r="A39" s="7"/>
      <c r="B39" s="11">
        <v>492</v>
      </c>
      <c r="C39" s="11">
        <v>465</v>
      </c>
      <c r="D39" s="11">
        <v>957</v>
      </c>
      <c r="E39" s="3"/>
      <c r="F39" s="7"/>
      <c r="G39" s="11">
        <v>1064</v>
      </c>
      <c r="H39" s="11">
        <v>945</v>
      </c>
      <c r="I39" s="11">
        <v>2009</v>
      </c>
      <c r="J39" s="3"/>
      <c r="K39" s="7"/>
      <c r="L39" s="11">
        <v>381</v>
      </c>
      <c r="M39" s="11">
        <v>819</v>
      </c>
      <c r="N39" s="11">
        <v>1200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4.2308343205280083E-2</v>
      </c>
      <c r="W39" s="19">
        <f t="shared" si="3"/>
        <v>0.18382352941176469</v>
      </c>
      <c r="X39" s="19">
        <f t="shared" si="4"/>
        <v>0.11802659532614683</v>
      </c>
      <c r="Z39" s="9" t="s">
        <v>24</v>
      </c>
      <c r="AA39" s="11">
        <f>SUM(AA35:AA38)</f>
        <v>11818</v>
      </c>
      <c r="AB39" s="11">
        <f>SUM(AB35:AB38)</f>
        <v>13600</v>
      </c>
      <c r="AC39" s="11">
        <f>SUM(AC35:AC38)</f>
        <v>25418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68</v>
      </c>
      <c r="D4" s="10">
        <v>132</v>
      </c>
      <c r="E4" s="3"/>
      <c r="F4" s="7">
        <v>30</v>
      </c>
      <c r="G4" s="10">
        <v>102</v>
      </c>
      <c r="H4" s="10">
        <v>95</v>
      </c>
      <c r="I4" s="10">
        <v>197</v>
      </c>
      <c r="J4" s="3"/>
      <c r="K4" s="7">
        <v>60</v>
      </c>
      <c r="L4" s="10">
        <v>266</v>
      </c>
      <c r="M4" s="10">
        <v>232</v>
      </c>
      <c r="N4" s="10">
        <v>498</v>
      </c>
      <c r="O4" s="3"/>
      <c r="P4" s="7">
        <v>90</v>
      </c>
      <c r="Q4" s="10">
        <v>41</v>
      </c>
      <c r="R4" s="10">
        <v>94</v>
      </c>
      <c r="S4" s="10">
        <v>135</v>
      </c>
      <c r="U4" s="4" t="s">
        <v>4</v>
      </c>
      <c r="V4" s="15">
        <f>SUM(B9,B15,B21)</f>
        <v>1167</v>
      </c>
      <c r="W4" s="15">
        <f>SUM(C9,C15,C21)</f>
        <v>1146</v>
      </c>
      <c r="X4" s="15">
        <f>SUM(V4:W4)</f>
        <v>2313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58</v>
      </c>
      <c r="D5" s="10">
        <v>129</v>
      </c>
      <c r="E5" s="3"/>
      <c r="F5" s="7">
        <v>31</v>
      </c>
      <c r="G5" s="10">
        <v>101</v>
      </c>
      <c r="H5" s="10">
        <v>91</v>
      </c>
      <c r="I5" s="10">
        <v>192</v>
      </c>
      <c r="J5" s="3"/>
      <c r="K5" s="7">
        <v>61</v>
      </c>
      <c r="L5" s="10">
        <v>282</v>
      </c>
      <c r="M5" s="10">
        <v>271</v>
      </c>
      <c r="N5" s="10">
        <v>553</v>
      </c>
      <c r="O5" s="3"/>
      <c r="P5" s="7">
        <v>91</v>
      </c>
      <c r="Q5" s="10">
        <v>32</v>
      </c>
      <c r="R5" s="10">
        <v>81</v>
      </c>
      <c r="S5" s="10">
        <v>113</v>
      </c>
      <c r="U5" s="4" t="s">
        <v>5</v>
      </c>
      <c r="V5" s="15">
        <f>SUM(B27,B33,B39,G9,G15,G21,G27,G33,G39,L9)</f>
        <v>6688</v>
      </c>
      <c r="W5" s="15">
        <f>SUM(C27,C33,C39,H9,H15,H21,H27,H33,H39,M9)</f>
        <v>6335</v>
      </c>
      <c r="X5" s="15">
        <f>SUM(V5:W5)</f>
        <v>13023</v>
      </c>
      <c r="Y5" s="2"/>
      <c r="Z5" s="4" t="s">
        <v>25</v>
      </c>
      <c r="AA5" s="10">
        <v>688</v>
      </c>
      <c r="AB5" s="10">
        <v>655</v>
      </c>
      <c r="AC5" s="10">
        <v>1343</v>
      </c>
    </row>
    <row r="6" spans="1:29" ht="15" customHeight="1" x14ac:dyDescent="0.15">
      <c r="A6" s="7">
        <v>2</v>
      </c>
      <c r="B6" s="10">
        <v>70</v>
      </c>
      <c r="C6" s="10">
        <v>83</v>
      </c>
      <c r="D6" s="10">
        <v>153</v>
      </c>
      <c r="E6" s="3"/>
      <c r="F6" s="7">
        <v>32</v>
      </c>
      <c r="G6" s="10">
        <v>125</v>
      </c>
      <c r="H6" s="10">
        <v>106</v>
      </c>
      <c r="I6" s="10">
        <v>231</v>
      </c>
      <c r="J6" s="3"/>
      <c r="K6" s="7">
        <v>62</v>
      </c>
      <c r="L6" s="10">
        <v>255</v>
      </c>
      <c r="M6" s="10">
        <v>238</v>
      </c>
      <c r="N6" s="10">
        <v>493</v>
      </c>
      <c r="O6" s="3"/>
      <c r="P6" s="7">
        <v>92</v>
      </c>
      <c r="Q6" s="10">
        <v>20</v>
      </c>
      <c r="R6" s="10">
        <v>78</v>
      </c>
      <c r="S6" s="10">
        <v>98</v>
      </c>
      <c r="U6" s="8" t="s">
        <v>6</v>
      </c>
      <c r="V6" s="15">
        <f>SUM(L15,L21)</f>
        <v>1663</v>
      </c>
      <c r="W6" s="15">
        <f>SUM(M15,M21)</f>
        <v>2190</v>
      </c>
      <c r="X6" s="15">
        <f>SUM(V6:W6)</f>
        <v>3853</v>
      </c>
      <c r="Z6" s="26" t="s">
        <v>26</v>
      </c>
      <c r="AA6" s="10">
        <v>3868</v>
      </c>
      <c r="AB6" s="10">
        <v>3743</v>
      </c>
      <c r="AC6" s="10">
        <v>7611</v>
      </c>
    </row>
    <row r="7" spans="1:29" ht="15" customHeight="1" x14ac:dyDescent="0.15">
      <c r="A7" s="7">
        <v>3</v>
      </c>
      <c r="B7" s="10">
        <v>77</v>
      </c>
      <c r="C7" s="10">
        <v>70</v>
      </c>
      <c r="D7" s="10">
        <v>147</v>
      </c>
      <c r="E7" s="3"/>
      <c r="F7" s="7">
        <v>33</v>
      </c>
      <c r="G7" s="10">
        <v>108</v>
      </c>
      <c r="H7" s="10">
        <v>91</v>
      </c>
      <c r="I7" s="10">
        <v>199</v>
      </c>
      <c r="J7" s="3"/>
      <c r="K7" s="7">
        <v>63</v>
      </c>
      <c r="L7" s="10">
        <v>247</v>
      </c>
      <c r="M7" s="10">
        <v>218</v>
      </c>
      <c r="N7" s="10">
        <v>465</v>
      </c>
      <c r="O7" s="3"/>
      <c r="P7" s="7">
        <v>93</v>
      </c>
      <c r="Q7" s="10">
        <v>12</v>
      </c>
      <c r="R7" s="10">
        <v>56</v>
      </c>
      <c r="S7" s="10">
        <v>68</v>
      </c>
      <c r="U7" s="4" t="s">
        <v>7</v>
      </c>
      <c r="V7" s="15">
        <f>SUM(L27,L33,L39,Q9,Q15,Q21,Q27,Q33,Q39)</f>
        <v>2284</v>
      </c>
      <c r="W7" s="15">
        <f>SUM(M27,M33,M39,R9,R15,R21,R27,R33,R39)</f>
        <v>3914</v>
      </c>
      <c r="X7" s="15">
        <f>SUM(V7:W7)</f>
        <v>6198</v>
      </c>
      <c r="Z7" s="4" t="s">
        <v>31</v>
      </c>
      <c r="AA7" s="10">
        <v>1047</v>
      </c>
      <c r="AB7" s="10">
        <v>1408</v>
      </c>
      <c r="AC7" s="10">
        <v>2455</v>
      </c>
    </row>
    <row r="8" spans="1:29" ht="15" customHeight="1" x14ac:dyDescent="0.15">
      <c r="A8" s="7">
        <v>4</v>
      </c>
      <c r="B8" s="10">
        <v>81</v>
      </c>
      <c r="C8" s="10">
        <v>87</v>
      </c>
      <c r="D8" s="10">
        <v>168</v>
      </c>
      <c r="E8" s="3"/>
      <c r="F8" s="7">
        <v>34</v>
      </c>
      <c r="G8" s="10">
        <v>113</v>
      </c>
      <c r="H8" s="10">
        <v>94</v>
      </c>
      <c r="I8" s="10">
        <v>207</v>
      </c>
      <c r="J8" s="3"/>
      <c r="K8" s="7">
        <v>64</v>
      </c>
      <c r="L8" s="10">
        <v>98</v>
      </c>
      <c r="M8" s="10">
        <v>115</v>
      </c>
      <c r="N8" s="10">
        <v>213</v>
      </c>
      <c r="O8" s="3"/>
      <c r="P8" s="7">
        <v>94</v>
      </c>
      <c r="Q8" s="10">
        <v>18</v>
      </c>
      <c r="R8" s="10">
        <v>51</v>
      </c>
      <c r="S8" s="10">
        <v>69</v>
      </c>
      <c r="U8" s="17" t="s">
        <v>3</v>
      </c>
      <c r="V8" s="12">
        <f>SUM(V4:V7)</f>
        <v>11802</v>
      </c>
      <c r="W8" s="12">
        <f>SUM(W4:W7)</f>
        <v>13585</v>
      </c>
      <c r="X8" s="12">
        <f>SUM(X4:X7)</f>
        <v>25387</v>
      </c>
      <c r="Z8" s="4" t="s">
        <v>7</v>
      </c>
      <c r="AA8" s="10">
        <v>1365</v>
      </c>
      <c r="AB8" s="10">
        <v>2367</v>
      </c>
      <c r="AC8" s="10">
        <v>3732</v>
      </c>
    </row>
    <row r="9" spans="1:29" ht="15" customHeight="1" x14ac:dyDescent="0.15">
      <c r="A9" s="7"/>
      <c r="B9" s="11">
        <v>363</v>
      </c>
      <c r="C9" s="11">
        <v>366</v>
      </c>
      <c r="D9" s="11">
        <v>729</v>
      </c>
      <c r="E9" s="3"/>
      <c r="F9" s="7"/>
      <c r="G9" s="11">
        <v>549</v>
      </c>
      <c r="H9" s="11">
        <v>477</v>
      </c>
      <c r="I9" s="11">
        <v>1026</v>
      </c>
      <c r="J9" s="3"/>
      <c r="K9" s="7"/>
      <c r="L9" s="12">
        <v>1148</v>
      </c>
      <c r="M9" s="12">
        <v>1074</v>
      </c>
      <c r="N9" s="12">
        <v>2222</v>
      </c>
      <c r="O9" s="3"/>
      <c r="P9" s="7"/>
      <c r="Q9" s="11">
        <v>123</v>
      </c>
      <c r="R9" s="11">
        <v>360</v>
      </c>
      <c r="S9" s="11">
        <v>483</v>
      </c>
      <c r="U9" s="4" t="s">
        <v>8</v>
      </c>
      <c r="V9" s="15">
        <f>SUM(G21,G27,G33,G39,L9)</f>
        <v>4091</v>
      </c>
      <c r="W9" s="15">
        <f>SUM(H21,H27,H33,H39,M9)</f>
        <v>3974</v>
      </c>
      <c r="X9" s="18">
        <f t="shared" ref="X9:X20" si="0">SUM(V9:W9)</f>
        <v>8065</v>
      </c>
      <c r="Z9" s="9" t="s">
        <v>24</v>
      </c>
      <c r="AA9" s="11">
        <f>SUM(AA5:AA8)</f>
        <v>6968</v>
      </c>
      <c r="AB9" s="11">
        <f>SUM(AB5:AB8)</f>
        <v>8173</v>
      </c>
      <c r="AC9" s="11">
        <f>SUM(AC5:AC8)</f>
        <v>15141</v>
      </c>
    </row>
    <row r="10" spans="1:29" ht="15" customHeight="1" x14ac:dyDescent="0.15">
      <c r="A10" s="7">
        <v>5</v>
      </c>
      <c r="B10" s="10">
        <v>69</v>
      </c>
      <c r="C10" s="10">
        <v>57</v>
      </c>
      <c r="D10" s="10">
        <v>126</v>
      </c>
      <c r="E10" s="3"/>
      <c r="F10" s="7">
        <v>35</v>
      </c>
      <c r="G10" s="10">
        <v>101</v>
      </c>
      <c r="H10" s="10">
        <v>90</v>
      </c>
      <c r="I10" s="10">
        <v>191</v>
      </c>
      <c r="J10" s="3"/>
      <c r="K10" s="7">
        <v>65</v>
      </c>
      <c r="L10" s="10">
        <v>139</v>
      </c>
      <c r="M10" s="10">
        <v>155</v>
      </c>
      <c r="N10" s="10">
        <v>294</v>
      </c>
      <c r="O10" s="3"/>
      <c r="P10" s="7">
        <v>95</v>
      </c>
      <c r="Q10" s="10">
        <v>8</v>
      </c>
      <c r="R10" s="10">
        <v>48</v>
      </c>
      <c r="S10" s="10">
        <v>56</v>
      </c>
      <c r="U10" s="4" t="s">
        <v>9</v>
      </c>
      <c r="V10" s="15">
        <f>SUM(G21,G27,G33,G39,L9,L15,L21,L27,L33,L39,Q9,Q15,Q21,Q27,Q33,Q39)</f>
        <v>8038</v>
      </c>
      <c r="W10" s="15">
        <f>SUM(H21,H27,H33,H39,M9,M15,M21,M27,M33,M39,R9,R15,R21,R27,R33,R39)</f>
        <v>10078</v>
      </c>
      <c r="X10" s="18">
        <f t="shared" si="0"/>
        <v>18116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62</v>
      </c>
      <c r="D11" s="10">
        <v>139</v>
      </c>
      <c r="E11" s="3"/>
      <c r="F11" s="7">
        <v>36</v>
      </c>
      <c r="G11" s="10">
        <v>117</v>
      </c>
      <c r="H11" s="10">
        <v>123</v>
      </c>
      <c r="I11" s="10">
        <v>240</v>
      </c>
      <c r="J11" s="3"/>
      <c r="K11" s="7">
        <v>66</v>
      </c>
      <c r="L11" s="10">
        <v>139</v>
      </c>
      <c r="M11" s="10">
        <v>206</v>
      </c>
      <c r="N11" s="10">
        <v>345</v>
      </c>
      <c r="O11" s="3"/>
      <c r="P11" s="7">
        <v>96</v>
      </c>
      <c r="Q11" s="10">
        <v>13</v>
      </c>
      <c r="R11" s="10">
        <v>37</v>
      </c>
      <c r="S11" s="10">
        <v>50</v>
      </c>
      <c r="U11" s="4" t="s">
        <v>10</v>
      </c>
      <c r="V11" s="15">
        <f>SUM(,G33,G39,L9,L15,L21,L27,L33,L39,Q9,Q15,Q21,Q27,Q33,Q39)</f>
        <v>6988</v>
      </c>
      <c r="W11" s="15">
        <f>SUM(,H33,H39,M9,M15,M21,M27,M33,M39,R9,R15,R21,R27,R33,R39)</f>
        <v>8965</v>
      </c>
      <c r="X11" s="18">
        <f t="shared" si="0"/>
        <v>15953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72</v>
      </c>
      <c r="D12" s="10">
        <v>143</v>
      </c>
      <c r="E12" s="3"/>
      <c r="F12" s="7">
        <v>37</v>
      </c>
      <c r="G12" s="10">
        <v>98</v>
      </c>
      <c r="H12" s="10">
        <v>79</v>
      </c>
      <c r="I12" s="10">
        <v>177</v>
      </c>
      <c r="J12" s="3"/>
      <c r="K12" s="7">
        <v>67</v>
      </c>
      <c r="L12" s="10">
        <v>169</v>
      </c>
      <c r="M12" s="10">
        <v>199</v>
      </c>
      <c r="N12" s="10">
        <v>368</v>
      </c>
      <c r="O12" s="3"/>
      <c r="P12" s="7">
        <v>97</v>
      </c>
      <c r="Q12" s="10">
        <v>6</v>
      </c>
      <c r="R12" s="10">
        <v>29</v>
      </c>
      <c r="S12" s="10">
        <v>35</v>
      </c>
      <c r="U12" s="4" t="s">
        <v>11</v>
      </c>
      <c r="V12" s="15">
        <f>SUM(L9,L15,L21,L27,L33,L39,Q9,Q15,Q21,Q27,Q33,Q39)</f>
        <v>5095</v>
      </c>
      <c r="W12" s="15">
        <f>SUM(M9,M15,M21,M27,M33,M39,R9,R15,R21,R27,R33,R39)</f>
        <v>7178</v>
      </c>
      <c r="X12" s="18">
        <f t="shared" si="0"/>
        <v>12273</v>
      </c>
      <c r="Z12" s="4" t="s">
        <v>25</v>
      </c>
      <c r="AA12" s="10">
        <v>135</v>
      </c>
      <c r="AB12" s="10">
        <v>168</v>
      </c>
      <c r="AC12" s="10">
        <v>303</v>
      </c>
    </row>
    <row r="13" spans="1:29" ht="15" customHeight="1" x14ac:dyDescent="0.15">
      <c r="A13" s="7">
        <v>8</v>
      </c>
      <c r="B13" s="10">
        <v>69</v>
      </c>
      <c r="C13" s="10">
        <v>83</v>
      </c>
      <c r="D13" s="10">
        <v>152</v>
      </c>
      <c r="E13" s="3"/>
      <c r="F13" s="7">
        <v>38</v>
      </c>
      <c r="G13" s="10">
        <v>105</v>
      </c>
      <c r="H13" s="10">
        <v>111</v>
      </c>
      <c r="I13" s="10">
        <v>216</v>
      </c>
      <c r="J13" s="3"/>
      <c r="K13" s="7">
        <v>68</v>
      </c>
      <c r="L13" s="10">
        <v>167</v>
      </c>
      <c r="M13" s="10">
        <v>228</v>
      </c>
      <c r="N13" s="10">
        <v>395</v>
      </c>
      <c r="O13" s="3"/>
      <c r="P13" s="7">
        <v>98</v>
      </c>
      <c r="Q13" s="10">
        <v>0</v>
      </c>
      <c r="R13" s="10">
        <v>18</v>
      </c>
      <c r="S13" s="10">
        <v>18</v>
      </c>
      <c r="U13" s="9" t="s">
        <v>12</v>
      </c>
      <c r="V13" s="12">
        <f>SUM(L15,L21,L27,L33,L39,Q9,Q15,Q21,Q27,Q33,Q39)</f>
        <v>3947</v>
      </c>
      <c r="W13" s="12">
        <f>SUM(M15,M21,M27,M33,M39,R9,R15,R21,R27,R33,R39)</f>
        <v>6104</v>
      </c>
      <c r="X13" s="12">
        <f t="shared" si="0"/>
        <v>10051</v>
      </c>
      <c r="Z13" s="26" t="s">
        <v>26</v>
      </c>
      <c r="AA13" s="10">
        <v>872</v>
      </c>
      <c r="AB13" s="10">
        <v>841</v>
      </c>
      <c r="AC13" s="10">
        <v>1713</v>
      </c>
    </row>
    <row r="14" spans="1:29" ht="15" customHeight="1" x14ac:dyDescent="0.15">
      <c r="A14" s="7">
        <v>9</v>
      </c>
      <c r="B14" s="10">
        <v>77</v>
      </c>
      <c r="C14" s="10">
        <v>86</v>
      </c>
      <c r="D14" s="10">
        <v>163</v>
      </c>
      <c r="E14" s="3"/>
      <c r="F14" s="7">
        <v>39</v>
      </c>
      <c r="G14" s="10">
        <v>102</v>
      </c>
      <c r="H14" s="10">
        <v>85</v>
      </c>
      <c r="I14" s="10">
        <v>187</v>
      </c>
      <c r="J14" s="3"/>
      <c r="K14" s="7">
        <v>69</v>
      </c>
      <c r="L14" s="10">
        <v>165</v>
      </c>
      <c r="M14" s="10">
        <v>236</v>
      </c>
      <c r="N14" s="10">
        <v>401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3168</v>
      </c>
      <c r="W14" s="15">
        <f>SUM(M21,M27,M33,M39,R9,R15,R21,R27,R33,R39)</f>
        <v>5080</v>
      </c>
      <c r="X14" s="18">
        <f t="shared" si="0"/>
        <v>8248</v>
      </c>
      <c r="Z14" s="4" t="s">
        <v>31</v>
      </c>
      <c r="AA14" s="10">
        <v>207</v>
      </c>
      <c r="AB14" s="10">
        <v>260</v>
      </c>
      <c r="AC14" s="10">
        <v>467</v>
      </c>
    </row>
    <row r="15" spans="1:29" ht="15" customHeight="1" x14ac:dyDescent="0.15">
      <c r="A15" s="7"/>
      <c r="B15" s="11">
        <v>363</v>
      </c>
      <c r="C15" s="11">
        <v>360</v>
      </c>
      <c r="D15" s="11">
        <v>723</v>
      </c>
      <c r="E15" s="3"/>
      <c r="F15" s="7"/>
      <c r="G15" s="11">
        <v>523</v>
      </c>
      <c r="H15" s="11">
        <v>488</v>
      </c>
      <c r="I15" s="11">
        <v>1011</v>
      </c>
      <c r="J15" s="3"/>
      <c r="K15" s="7"/>
      <c r="L15" s="11">
        <v>779</v>
      </c>
      <c r="M15" s="11">
        <v>1024</v>
      </c>
      <c r="N15" s="11">
        <v>1803</v>
      </c>
      <c r="O15" s="3"/>
      <c r="P15" s="7"/>
      <c r="Q15" s="11">
        <v>30</v>
      </c>
      <c r="R15" s="11">
        <v>141</v>
      </c>
      <c r="S15" s="11">
        <v>171</v>
      </c>
      <c r="U15" s="4" t="s">
        <v>14</v>
      </c>
      <c r="V15" s="15">
        <f>SUM(L27,L33,L39,Q9,Q15,Q21,Q27,Q33,Q39)</f>
        <v>2284</v>
      </c>
      <c r="W15" s="15">
        <f>SUM(M27,M33,M39,R9,R15,R21,R27,R33,R39)</f>
        <v>3914</v>
      </c>
      <c r="X15" s="18">
        <f t="shared" si="0"/>
        <v>6198</v>
      </c>
      <c r="Z15" s="4" t="s">
        <v>7</v>
      </c>
      <c r="AA15" s="10">
        <v>281</v>
      </c>
      <c r="AB15" s="10">
        <v>451</v>
      </c>
      <c r="AC15" s="10">
        <v>732</v>
      </c>
    </row>
    <row r="16" spans="1:29" ht="15" customHeight="1" x14ac:dyDescent="0.15">
      <c r="A16" s="7">
        <v>10</v>
      </c>
      <c r="B16" s="10">
        <v>98</v>
      </c>
      <c r="C16" s="10">
        <v>89</v>
      </c>
      <c r="D16" s="10">
        <v>187</v>
      </c>
      <c r="E16" s="3"/>
      <c r="F16" s="7">
        <v>40</v>
      </c>
      <c r="G16" s="10">
        <v>93</v>
      </c>
      <c r="H16" s="10">
        <v>84</v>
      </c>
      <c r="I16" s="10">
        <v>177</v>
      </c>
      <c r="J16" s="3"/>
      <c r="K16" s="7">
        <v>70</v>
      </c>
      <c r="L16" s="10">
        <v>152</v>
      </c>
      <c r="M16" s="10">
        <v>204</v>
      </c>
      <c r="N16" s="10">
        <v>356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1309</v>
      </c>
      <c r="W16" s="15">
        <f>SUM(M33,M39,R9,R15,R21,R27,R33,R39)</f>
        <v>2541</v>
      </c>
      <c r="X16" s="18">
        <f t="shared" si="0"/>
        <v>3850</v>
      </c>
      <c r="Z16" s="9" t="s">
        <v>24</v>
      </c>
      <c r="AA16" s="11">
        <f>SUM(AA12:AA15)</f>
        <v>1495</v>
      </c>
      <c r="AB16" s="11">
        <f>SUM(AB12:AB15)</f>
        <v>1720</v>
      </c>
      <c r="AC16" s="11">
        <f>SUM(AC12:AC15)</f>
        <v>3215</v>
      </c>
    </row>
    <row r="17" spans="1:29" ht="15" customHeight="1" x14ac:dyDescent="0.15">
      <c r="A17" s="7">
        <v>11</v>
      </c>
      <c r="B17" s="10">
        <v>73</v>
      </c>
      <c r="C17" s="10">
        <v>81</v>
      </c>
      <c r="D17" s="10">
        <v>154</v>
      </c>
      <c r="E17" s="3"/>
      <c r="F17" s="7">
        <v>41</v>
      </c>
      <c r="G17" s="10">
        <v>104</v>
      </c>
      <c r="H17" s="10">
        <v>107</v>
      </c>
      <c r="I17" s="10">
        <v>211</v>
      </c>
      <c r="J17" s="3"/>
      <c r="K17" s="7">
        <v>71</v>
      </c>
      <c r="L17" s="10">
        <v>159</v>
      </c>
      <c r="M17" s="10">
        <v>229</v>
      </c>
      <c r="N17" s="10">
        <v>388</v>
      </c>
      <c r="O17" s="3"/>
      <c r="P17" s="7">
        <v>101</v>
      </c>
      <c r="Q17" s="10">
        <v>3</v>
      </c>
      <c r="R17" s="10">
        <v>5</v>
      </c>
      <c r="S17" s="10">
        <v>8</v>
      </c>
      <c r="U17" s="4" t="s">
        <v>16</v>
      </c>
      <c r="V17" s="15">
        <f>SUM(L39,Q9,Q15,Q21,Q27,Q33,Q39)</f>
        <v>534</v>
      </c>
      <c r="W17" s="15">
        <f>SUM(M39,R9,R15,R21,R27,R33,R39)</f>
        <v>1361</v>
      </c>
      <c r="X17" s="18">
        <f t="shared" si="0"/>
        <v>1895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80</v>
      </c>
      <c r="D18" s="10">
        <v>166</v>
      </c>
      <c r="E18" s="3"/>
      <c r="F18" s="7">
        <v>42</v>
      </c>
      <c r="G18" s="10">
        <v>82</v>
      </c>
      <c r="H18" s="10">
        <v>110</v>
      </c>
      <c r="I18" s="10">
        <v>192</v>
      </c>
      <c r="J18" s="3"/>
      <c r="K18" s="7">
        <v>72</v>
      </c>
      <c r="L18" s="10">
        <v>193</v>
      </c>
      <c r="M18" s="10">
        <v>217</v>
      </c>
      <c r="N18" s="13">
        <v>410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158</v>
      </c>
      <c r="W18" s="15">
        <f>SUM(R9,R15,R21,R27,R33,R39)</f>
        <v>527</v>
      </c>
      <c r="X18" s="18">
        <f t="shared" si="0"/>
        <v>685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99</v>
      </c>
      <c r="C19" s="10">
        <v>82</v>
      </c>
      <c r="D19" s="10">
        <v>181</v>
      </c>
      <c r="E19" s="3"/>
      <c r="F19" s="7">
        <v>43</v>
      </c>
      <c r="G19" s="10">
        <v>90</v>
      </c>
      <c r="H19" s="10">
        <v>122</v>
      </c>
      <c r="I19" s="10">
        <v>212</v>
      </c>
      <c r="J19" s="3"/>
      <c r="K19" s="7">
        <v>73</v>
      </c>
      <c r="L19" s="10">
        <v>201</v>
      </c>
      <c r="M19" s="10">
        <v>271</v>
      </c>
      <c r="N19" s="10">
        <v>472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167</v>
      </c>
      <c r="X19" s="18">
        <f t="shared" si="0"/>
        <v>202</v>
      </c>
      <c r="Z19" s="4" t="s">
        <v>25</v>
      </c>
      <c r="AA19" s="10">
        <v>210</v>
      </c>
      <c r="AB19" s="10">
        <v>228</v>
      </c>
      <c r="AC19" s="10">
        <v>438</v>
      </c>
    </row>
    <row r="20" spans="1:29" ht="15" customHeight="1" x14ac:dyDescent="0.15">
      <c r="A20" s="7">
        <v>14</v>
      </c>
      <c r="B20" s="10">
        <v>85</v>
      </c>
      <c r="C20" s="10">
        <v>88</v>
      </c>
      <c r="D20" s="10">
        <v>173</v>
      </c>
      <c r="E20" s="3"/>
      <c r="F20" s="7">
        <v>44</v>
      </c>
      <c r="G20" s="10">
        <v>90</v>
      </c>
      <c r="H20" s="10">
        <v>68</v>
      </c>
      <c r="I20" s="10">
        <v>158</v>
      </c>
      <c r="J20" s="3"/>
      <c r="K20" s="7">
        <v>74</v>
      </c>
      <c r="L20" s="10">
        <v>179</v>
      </c>
      <c r="M20" s="10">
        <v>245</v>
      </c>
      <c r="N20" s="10">
        <v>424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26</v>
      </c>
      <c r="X20" s="18">
        <f t="shared" si="0"/>
        <v>31</v>
      </c>
      <c r="Z20" s="26" t="s">
        <v>26</v>
      </c>
      <c r="AA20" s="10">
        <v>1254</v>
      </c>
      <c r="AB20" s="10">
        <v>1125</v>
      </c>
      <c r="AC20" s="10">
        <v>2379</v>
      </c>
    </row>
    <row r="21" spans="1:29" ht="15" customHeight="1" x14ac:dyDescent="0.15">
      <c r="A21" s="7"/>
      <c r="B21" s="11">
        <v>441</v>
      </c>
      <c r="C21" s="11">
        <v>420</v>
      </c>
      <c r="D21" s="11">
        <v>861</v>
      </c>
      <c r="E21" s="3"/>
      <c r="F21" s="7"/>
      <c r="G21" s="11">
        <v>459</v>
      </c>
      <c r="H21" s="11">
        <v>491</v>
      </c>
      <c r="I21" s="11">
        <v>950</v>
      </c>
      <c r="J21" s="3"/>
      <c r="K21" s="7"/>
      <c r="L21" s="12">
        <v>884</v>
      </c>
      <c r="M21" s="12">
        <v>1166</v>
      </c>
      <c r="N21" s="12">
        <v>2050</v>
      </c>
      <c r="O21" s="24"/>
      <c r="P21" s="7"/>
      <c r="Q21" s="11">
        <v>5</v>
      </c>
      <c r="R21" s="11">
        <v>23</v>
      </c>
      <c r="S21" s="11">
        <v>28</v>
      </c>
      <c r="Z21" s="4" t="s">
        <v>31</v>
      </c>
      <c r="AA21" s="10">
        <v>252</v>
      </c>
      <c r="AB21" s="10">
        <v>318</v>
      </c>
      <c r="AC21" s="10">
        <v>570</v>
      </c>
    </row>
    <row r="22" spans="1:29" ht="15" customHeight="1" x14ac:dyDescent="0.15">
      <c r="A22" s="7">
        <v>15</v>
      </c>
      <c r="B22" s="10">
        <v>109</v>
      </c>
      <c r="C22" s="10">
        <v>91</v>
      </c>
      <c r="D22" s="10">
        <v>200</v>
      </c>
      <c r="E22" s="3"/>
      <c r="F22" s="7">
        <v>45</v>
      </c>
      <c r="G22" s="10">
        <v>102</v>
      </c>
      <c r="H22" s="10">
        <v>108</v>
      </c>
      <c r="I22" s="10">
        <v>210</v>
      </c>
      <c r="J22" s="3"/>
      <c r="K22" s="7">
        <v>75</v>
      </c>
      <c r="L22" s="10">
        <v>188</v>
      </c>
      <c r="M22" s="10">
        <v>268</v>
      </c>
      <c r="N22" s="10">
        <v>456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670</v>
      </c>
      <c r="AC22" s="10">
        <v>1058</v>
      </c>
    </row>
    <row r="23" spans="1:29" ht="15" customHeight="1" x14ac:dyDescent="0.15">
      <c r="A23" s="7">
        <v>16</v>
      </c>
      <c r="B23" s="10">
        <v>146</v>
      </c>
      <c r="C23" s="10">
        <v>94</v>
      </c>
      <c r="D23" s="10">
        <v>240</v>
      </c>
      <c r="E23" s="3"/>
      <c r="F23" s="7">
        <v>46</v>
      </c>
      <c r="G23" s="10">
        <v>99</v>
      </c>
      <c r="H23" s="10">
        <v>128</v>
      </c>
      <c r="I23" s="10">
        <v>227</v>
      </c>
      <c r="J23" s="3"/>
      <c r="K23" s="7">
        <v>76</v>
      </c>
      <c r="L23" s="10">
        <v>182</v>
      </c>
      <c r="M23" s="10">
        <v>281</v>
      </c>
      <c r="N23" s="10">
        <v>463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9.8881545500762584</v>
      </c>
      <c r="W23" s="19">
        <f>W4/$W$8*100</f>
        <v>8.4357747515642245</v>
      </c>
      <c r="X23" s="19">
        <f>X4/$X$8*100</f>
        <v>9.1109623035411822</v>
      </c>
      <c r="Z23" s="9" t="s">
        <v>24</v>
      </c>
      <c r="AA23" s="11">
        <f>SUM(AA19:AA22)</f>
        <v>2104</v>
      </c>
      <c r="AB23" s="11">
        <f t="shared" ref="AB23:AC23" si="1">SUM(AB19:AB22)</f>
        <v>2341</v>
      </c>
      <c r="AC23" s="11">
        <f t="shared" si="1"/>
        <v>4445</v>
      </c>
    </row>
    <row r="24" spans="1:29" ht="15" customHeight="1" x14ac:dyDescent="0.15">
      <c r="A24" s="7">
        <v>17</v>
      </c>
      <c r="B24" s="10">
        <v>119</v>
      </c>
      <c r="C24" s="10">
        <v>104</v>
      </c>
      <c r="D24" s="10">
        <v>223</v>
      </c>
      <c r="E24" s="3"/>
      <c r="F24" s="7">
        <v>47</v>
      </c>
      <c r="G24" s="10">
        <v>122</v>
      </c>
      <c r="H24" s="10">
        <v>118</v>
      </c>
      <c r="I24" s="10">
        <v>240</v>
      </c>
      <c r="J24" s="3"/>
      <c r="K24" s="7">
        <v>77</v>
      </c>
      <c r="L24" s="10">
        <v>212</v>
      </c>
      <c r="M24" s="10">
        <v>261</v>
      </c>
      <c r="N24" s="10">
        <v>473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56.668361294695814</v>
      </c>
      <c r="W24" s="19">
        <f>W5/$W$8*100</f>
        <v>46.632315053367684</v>
      </c>
      <c r="X24" s="19">
        <f>X5/$X$8*100</f>
        <v>51.297908378303859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96</v>
      </c>
      <c r="D25" s="10">
        <v>202</v>
      </c>
      <c r="E25" s="3"/>
      <c r="F25" s="7">
        <v>48</v>
      </c>
      <c r="G25" s="10">
        <v>121</v>
      </c>
      <c r="H25" s="10">
        <v>119</v>
      </c>
      <c r="I25" s="10">
        <v>240</v>
      </c>
      <c r="J25" s="3"/>
      <c r="K25" s="7">
        <v>78</v>
      </c>
      <c r="L25" s="10">
        <v>204</v>
      </c>
      <c r="M25" s="10">
        <v>271</v>
      </c>
      <c r="N25" s="10">
        <v>475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14.09083206236231</v>
      </c>
      <c r="W25" s="19">
        <f>W6/$W$8*100</f>
        <v>16.120721383879278</v>
      </c>
      <c r="X25" s="19">
        <f>X6/$X$8*100</f>
        <v>15.177059124748887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113</v>
      </c>
      <c r="C26" s="10">
        <v>87</v>
      </c>
      <c r="D26" s="10">
        <v>200</v>
      </c>
      <c r="E26" s="3"/>
      <c r="F26" s="7">
        <v>49</v>
      </c>
      <c r="G26" s="10">
        <v>147</v>
      </c>
      <c r="H26" s="10">
        <v>149</v>
      </c>
      <c r="I26" s="10">
        <v>296</v>
      </c>
      <c r="J26" s="3"/>
      <c r="K26" s="7">
        <v>79</v>
      </c>
      <c r="L26" s="10">
        <v>189</v>
      </c>
      <c r="M26" s="10">
        <v>292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19.352652092865615</v>
      </c>
      <c r="W26" s="19">
        <f>W7/$W$8*100</f>
        <v>28.81118881118881</v>
      </c>
      <c r="X26" s="19">
        <f>X7/$X$8*100</f>
        <v>24.414070193406072</v>
      </c>
      <c r="Z26" s="4" t="s">
        <v>25</v>
      </c>
      <c r="AA26" s="10">
        <v>134</v>
      </c>
      <c r="AB26" s="10">
        <v>95</v>
      </c>
      <c r="AC26" s="10">
        <v>229</v>
      </c>
    </row>
    <row r="27" spans="1:29" ht="15" customHeight="1" x14ac:dyDescent="0.15">
      <c r="A27" s="7"/>
      <c r="B27" s="11">
        <v>593</v>
      </c>
      <c r="C27" s="11">
        <v>472</v>
      </c>
      <c r="D27" s="11">
        <v>1065</v>
      </c>
      <c r="E27" s="3"/>
      <c r="F27" s="7"/>
      <c r="G27" s="11">
        <v>591</v>
      </c>
      <c r="H27" s="11">
        <v>622</v>
      </c>
      <c r="I27" s="11">
        <v>1213</v>
      </c>
      <c r="J27" s="3"/>
      <c r="K27" s="7"/>
      <c r="L27" s="11">
        <v>975</v>
      </c>
      <c r="M27" s="11">
        <v>1373</v>
      </c>
      <c r="N27" s="11">
        <v>2348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694</v>
      </c>
      <c r="AB27" s="10">
        <v>626</v>
      </c>
      <c r="AC27" s="10">
        <v>1320</v>
      </c>
    </row>
    <row r="28" spans="1:29" ht="15" customHeight="1" x14ac:dyDescent="0.15">
      <c r="A28" s="7">
        <v>20</v>
      </c>
      <c r="B28" s="10">
        <v>86</v>
      </c>
      <c r="C28" s="10">
        <v>80</v>
      </c>
      <c r="D28" s="10">
        <v>166</v>
      </c>
      <c r="E28" s="3"/>
      <c r="F28" s="7">
        <v>50</v>
      </c>
      <c r="G28" s="10">
        <v>143</v>
      </c>
      <c r="H28" s="10">
        <v>149</v>
      </c>
      <c r="I28" s="10">
        <v>292</v>
      </c>
      <c r="J28" s="3"/>
      <c r="K28" s="7">
        <v>80</v>
      </c>
      <c r="L28" s="10">
        <v>199</v>
      </c>
      <c r="M28" s="10">
        <v>253</v>
      </c>
      <c r="N28" s="10">
        <v>452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34.663616336214204</v>
      </c>
      <c r="W28" s="19">
        <f t="shared" ref="W28:W39" si="3">W9/$W$8*100</f>
        <v>29.252852410747149</v>
      </c>
      <c r="X28" s="19">
        <f t="shared" ref="X28:X39" si="4">X9/$X$8*100</f>
        <v>31.768227833142948</v>
      </c>
      <c r="Z28" s="4" t="s">
        <v>31</v>
      </c>
      <c r="AA28" s="10">
        <v>157</v>
      </c>
      <c r="AB28" s="10">
        <v>204</v>
      </c>
      <c r="AC28" s="10">
        <v>361</v>
      </c>
    </row>
    <row r="29" spans="1:29" ht="15" customHeight="1" x14ac:dyDescent="0.15">
      <c r="A29" s="7">
        <v>21</v>
      </c>
      <c r="B29" s="10">
        <v>88</v>
      </c>
      <c r="C29" s="10">
        <v>96</v>
      </c>
      <c r="D29" s="10">
        <v>184</v>
      </c>
      <c r="E29" s="3"/>
      <c r="F29" s="7">
        <v>51</v>
      </c>
      <c r="G29" s="10">
        <v>180</v>
      </c>
      <c r="H29" s="10">
        <v>166</v>
      </c>
      <c r="I29" s="10">
        <v>346</v>
      </c>
      <c r="J29" s="3"/>
      <c r="K29" s="7">
        <v>81</v>
      </c>
      <c r="L29" s="10">
        <v>161</v>
      </c>
      <c r="M29" s="10">
        <v>242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68.107100491442125</v>
      </c>
      <c r="W29" s="19">
        <f t="shared" si="3"/>
        <v>74.184762605815237</v>
      </c>
      <c r="X29" s="19">
        <f t="shared" si="4"/>
        <v>71.359357151297914</v>
      </c>
      <c r="Z29" s="4" t="s">
        <v>7</v>
      </c>
      <c r="AA29" s="10">
        <v>250</v>
      </c>
      <c r="AB29" s="10">
        <v>426</v>
      </c>
      <c r="AC29" s="10">
        <v>676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151</v>
      </c>
      <c r="H30" s="10">
        <v>167</v>
      </c>
      <c r="I30" s="10">
        <v>318</v>
      </c>
      <c r="J30" s="3"/>
      <c r="K30" s="7">
        <v>82</v>
      </c>
      <c r="L30" s="10">
        <v>159</v>
      </c>
      <c r="M30" s="10">
        <v>224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59.210303338417212</v>
      </c>
      <c r="W30" s="19">
        <f t="shared" si="3"/>
        <v>65.991902834008101</v>
      </c>
      <c r="X30" s="19">
        <f t="shared" si="4"/>
        <v>62.839248434237994</v>
      </c>
      <c r="Z30" s="9" t="s">
        <v>24</v>
      </c>
      <c r="AA30" s="11">
        <f>SUM(AA26:AA29)</f>
        <v>1235</v>
      </c>
      <c r="AB30" s="11">
        <f t="shared" ref="AB30" si="5">SUM(AB26:AB29)</f>
        <v>1351</v>
      </c>
      <c r="AC30" s="11">
        <f>SUM(AC26:AC29)</f>
        <v>2586</v>
      </c>
    </row>
    <row r="31" spans="1:29" ht="15" customHeight="1" x14ac:dyDescent="0.15">
      <c r="A31" s="7">
        <v>23</v>
      </c>
      <c r="B31" s="10">
        <v>77</v>
      </c>
      <c r="C31" s="10">
        <v>97</v>
      </c>
      <c r="D31" s="10">
        <v>174</v>
      </c>
      <c r="E31" s="3"/>
      <c r="F31" s="7">
        <v>53</v>
      </c>
      <c r="G31" s="10">
        <v>175</v>
      </c>
      <c r="H31" s="10">
        <v>162</v>
      </c>
      <c r="I31" s="10">
        <v>337</v>
      </c>
      <c r="J31" s="3"/>
      <c r="K31" s="7">
        <v>83</v>
      </c>
      <c r="L31" s="10">
        <v>138</v>
      </c>
      <c r="M31" s="10">
        <v>217</v>
      </c>
      <c r="N31" s="10">
        <v>355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43.170649042535167</v>
      </c>
      <c r="W31" s="19">
        <f t="shared" si="3"/>
        <v>52.837688627162315</v>
      </c>
      <c r="X31" s="19">
        <f t="shared" si="4"/>
        <v>48.343640445897506</v>
      </c>
      <c r="Z31" s="6"/>
    </row>
    <row r="32" spans="1:29" ht="15" customHeight="1" x14ac:dyDescent="0.15">
      <c r="A32" s="7">
        <v>24</v>
      </c>
      <c r="B32" s="10">
        <v>88</v>
      </c>
      <c r="C32" s="10">
        <v>85</v>
      </c>
      <c r="D32" s="10">
        <v>173</v>
      </c>
      <c r="E32" s="3"/>
      <c r="F32" s="7">
        <v>54</v>
      </c>
      <c r="G32" s="10">
        <v>173</v>
      </c>
      <c r="H32" s="10">
        <v>200</v>
      </c>
      <c r="I32" s="10">
        <v>373</v>
      </c>
      <c r="J32" s="3"/>
      <c r="K32" s="7">
        <v>84</v>
      </c>
      <c r="L32" s="10">
        <v>118</v>
      </c>
      <c r="M32" s="10">
        <v>244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33.443484155227928</v>
      </c>
      <c r="W32" s="20">
        <f t="shared" si="3"/>
        <v>44.931910195068092</v>
      </c>
      <c r="X32" s="20">
        <f t="shared" si="4"/>
        <v>39.591129318154962</v>
      </c>
      <c r="Z32" s="6"/>
      <c r="AA32" s="28"/>
      <c r="AB32" s="27"/>
      <c r="AC32" s="27"/>
    </row>
    <row r="33" spans="1:29" ht="15" customHeight="1" x14ac:dyDescent="0.15">
      <c r="A33" s="7"/>
      <c r="B33" s="11">
        <v>445</v>
      </c>
      <c r="C33" s="11">
        <v>461</v>
      </c>
      <c r="D33" s="11">
        <v>906</v>
      </c>
      <c r="E33" s="3"/>
      <c r="F33" s="7"/>
      <c r="G33" s="11">
        <v>822</v>
      </c>
      <c r="H33" s="11">
        <v>844</v>
      </c>
      <c r="I33" s="11">
        <v>1666</v>
      </c>
      <c r="J33" s="3"/>
      <c r="K33" s="7"/>
      <c r="L33" s="11">
        <v>775</v>
      </c>
      <c r="M33" s="11">
        <v>1180</v>
      </c>
      <c r="N33" s="11">
        <v>1955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26.842907981698016</v>
      </c>
      <c r="W33" s="19">
        <f t="shared" si="3"/>
        <v>37.394184762605818</v>
      </c>
      <c r="X33" s="19">
        <f t="shared" si="4"/>
        <v>32.489069208650093</v>
      </c>
      <c r="Z33" s="6" t="s">
        <v>3</v>
      </c>
    </row>
    <row r="34" spans="1:29" ht="15" customHeight="1" x14ac:dyDescent="0.15">
      <c r="A34" s="7">
        <v>25</v>
      </c>
      <c r="B34" s="10">
        <v>117</v>
      </c>
      <c r="C34" s="10">
        <v>105</v>
      </c>
      <c r="D34" s="10">
        <v>222</v>
      </c>
      <c r="E34" s="3"/>
      <c r="F34" s="7">
        <v>55</v>
      </c>
      <c r="G34" s="10">
        <v>197</v>
      </c>
      <c r="H34" s="10">
        <v>178</v>
      </c>
      <c r="I34" s="10">
        <v>375</v>
      </c>
      <c r="J34" s="3"/>
      <c r="K34" s="7">
        <v>85</v>
      </c>
      <c r="L34" s="10">
        <v>113</v>
      </c>
      <c r="M34" s="10">
        <v>226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19.352652092865615</v>
      </c>
      <c r="W34" s="19">
        <f t="shared" si="3"/>
        <v>28.81118881118881</v>
      </c>
      <c r="X34" s="19">
        <f t="shared" si="4"/>
        <v>24.414070193406072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102</v>
      </c>
      <c r="D35" s="10">
        <v>200</v>
      </c>
      <c r="E35" s="3"/>
      <c r="F35" s="7">
        <v>56</v>
      </c>
      <c r="G35" s="10">
        <v>197</v>
      </c>
      <c r="H35" s="10">
        <v>162</v>
      </c>
      <c r="I35" s="10">
        <v>359</v>
      </c>
      <c r="J35" s="3"/>
      <c r="K35" s="7">
        <v>86</v>
      </c>
      <c r="L35" s="10">
        <v>73</v>
      </c>
      <c r="M35" s="10">
        <v>183</v>
      </c>
      <c r="N35" s="10">
        <v>256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11.091340450771057</v>
      </c>
      <c r="W35" s="19">
        <f t="shared" si="3"/>
        <v>18.704453441295545</v>
      </c>
      <c r="X35" s="19">
        <f t="shared" si="4"/>
        <v>15.165242053019263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1146</v>
      </c>
      <c r="AC35" s="10">
        <f>SUM(AA35:AB35)</f>
        <v>2313</v>
      </c>
    </row>
    <row r="36" spans="1:29" ht="15" customHeight="1" x14ac:dyDescent="0.15">
      <c r="A36" s="7">
        <v>27</v>
      </c>
      <c r="B36" s="10">
        <v>84</v>
      </c>
      <c r="C36" s="10">
        <v>90</v>
      </c>
      <c r="D36" s="10">
        <v>174</v>
      </c>
      <c r="E36" s="3"/>
      <c r="F36" s="7">
        <v>57</v>
      </c>
      <c r="G36" s="10">
        <v>223</v>
      </c>
      <c r="H36" s="10">
        <v>202</v>
      </c>
      <c r="I36" s="10">
        <v>425</v>
      </c>
      <c r="J36" s="3"/>
      <c r="K36" s="7">
        <v>87</v>
      </c>
      <c r="L36" s="10">
        <v>66</v>
      </c>
      <c r="M36" s="10">
        <v>150</v>
      </c>
      <c r="N36" s="10">
        <v>216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4.5246568378240974</v>
      </c>
      <c r="W36" s="19">
        <f t="shared" si="3"/>
        <v>10.018402649981597</v>
      </c>
      <c r="X36" s="19">
        <f t="shared" si="4"/>
        <v>7.4644503092133778</v>
      </c>
      <c r="Z36" s="26" t="s">
        <v>26</v>
      </c>
      <c r="AA36" s="10">
        <f t="shared" si="6"/>
        <v>6688</v>
      </c>
      <c r="AB36" s="10">
        <f t="shared" si="6"/>
        <v>6335</v>
      </c>
      <c r="AC36" s="13">
        <f>SUM(AA36:AB36)</f>
        <v>13023</v>
      </c>
    </row>
    <row r="37" spans="1:29" ht="15" customHeight="1" x14ac:dyDescent="0.15">
      <c r="A37" s="7">
        <v>28</v>
      </c>
      <c r="B37" s="10">
        <v>90</v>
      </c>
      <c r="C37" s="10">
        <v>91</v>
      </c>
      <c r="D37" s="10">
        <v>181</v>
      </c>
      <c r="E37" s="3"/>
      <c r="F37" s="7">
        <v>58</v>
      </c>
      <c r="G37" s="10">
        <v>196</v>
      </c>
      <c r="H37" s="10">
        <v>199</v>
      </c>
      <c r="I37" s="10">
        <v>395</v>
      </c>
      <c r="J37" s="3"/>
      <c r="K37" s="7">
        <v>88</v>
      </c>
      <c r="L37" s="10">
        <v>65</v>
      </c>
      <c r="M37" s="10">
        <v>146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1.3387561430266057</v>
      </c>
      <c r="W37" s="19">
        <f t="shared" si="3"/>
        <v>3.8792786161207218</v>
      </c>
      <c r="X37" s="19">
        <f t="shared" si="4"/>
        <v>2.6982313782644662</v>
      </c>
      <c r="Z37" s="4" t="s">
        <v>31</v>
      </c>
      <c r="AA37" s="10">
        <f t="shared" si="6"/>
        <v>1663</v>
      </c>
      <c r="AB37" s="10">
        <f t="shared" si="6"/>
        <v>2190</v>
      </c>
      <c r="AC37" s="13">
        <f>SUM(AA37:AB37)</f>
        <v>3853</v>
      </c>
    </row>
    <row r="38" spans="1:29" ht="15" customHeight="1" x14ac:dyDescent="0.15">
      <c r="A38" s="7">
        <v>29</v>
      </c>
      <c r="B38" s="10">
        <v>98</v>
      </c>
      <c r="C38" s="10">
        <v>75</v>
      </c>
      <c r="D38" s="10">
        <v>173</v>
      </c>
      <c r="E38" s="3"/>
      <c r="F38" s="7">
        <v>59</v>
      </c>
      <c r="G38" s="10">
        <v>258</v>
      </c>
      <c r="H38" s="10">
        <v>202</v>
      </c>
      <c r="I38" s="10">
        <v>460</v>
      </c>
      <c r="J38" s="3"/>
      <c r="K38" s="7">
        <v>89</v>
      </c>
      <c r="L38" s="10">
        <v>59</v>
      </c>
      <c r="M38" s="10">
        <v>129</v>
      </c>
      <c r="N38" s="10">
        <v>188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0.29655990510083036</v>
      </c>
      <c r="W38" s="19">
        <f t="shared" si="3"/>
        <v>1.2292970187707029</v>
      </c>
      <c r="X38" s="19">
        <f t="shared" si="4"/>
        <v>0.79568282979477678</v>
      </c>
      <c r="Z38" s="4" t="s">
        <v>7</v>
      </c>
      <c r="AA38" s="10">
        <f t="shared" si="6"/>
        <v>2284</v>
      </c>
      <c r="AB38" s="10">
        <f t="shared" si="6"/>
        <v>3914</v>
      </c>
      <c r="AC38" s="13">
        <f>SUM(AA38:AB38)</f>
        <v>6198</v>
      </c>
    </row>
    <row r="39" spans="1:29" ht="15" customHeight="1" x14ac:dyDescent="0.15">
      <c r="A39" s="7"/>
      <c r="B39" s="11">
        <v>487</v>
      </c>
      <c r="C39" s="11">
        <v>463</v>
      </c>
      <c r="D39" s="11">
        <v>950</v>
      </c>
      <c r="E39" s="3"/>
      <c r="F39" s="7"/>
      <c r="G39" s="11">
        <v>1071</v>
      </c>
      <c r="H39" s="11">
        <v>943</v>
      </c>
      <c r="I39" s="11">
        <v>2014</v>
      </c>
      <c r="J39" s="3"/>
      <c r="K39" s="7"/>
      <c r="L39" s="11">
        <v>376</v>
      </c>
      <c r="M39" s="11">
        <v>834</v>
      </c>
      <c r="N39" s="11">
        <v>1210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4.2365700728690052E-2</v>
      </c>
      <c r="W39" s="19">
        <f t="shared" si="3"/>
        <v>0.19138755980861244</v>
      </c>
      <c r="X39" s="19">
        <f t="shared" si="4"/>
        <v>0.12210974120612914</v>
      </c>
      <c r="Z39" s="9" t="s">
        <v>24</v>
      </c>
      <c r="AA39" s="11">
        <f>SUM(AA35:AA38)</f>
        <v>11802</v>
      </c>
      <c r="AB39" s="11">
        <f>SUM(AB35:AB38)</f>
        <v>13585</v>
      </c>
      <c r="AC39" s="11">
        <f>SUM(AC35:AC38)</f>
        <v>25387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69</v>
      </c>
      <c r="D4" s="10">
        <v>135</v>
      </c>
      <c r="E4" s="3"/>
      <c r="F4" s="7">
        <v>30</v>
      </c>
      <c r="G4" s="10">
        <v>103</v>
      </c>
      <c r="H4" s="10">
        <v>93</v>
      </c>
      <c r="I4" s="10">
        <v>196</v>
      </c>
      <c r="J4" s="3"/>
      <c r="K4" s="7">
        <v>60</v>
      </c>
      <c r="L4" s="10">
        <v>262</v>
      </c>
      <c r="M4" s="10">
        <v>226</v>
      </c>
      <c r="N4" s="10">
        <v>488</v>
      </c>
      <c r="O4" s="3"/>
      <c r="P4" s="7">
        <v>90</v>
      </c>
      <c r="Q4" s="10">
        <v>47</v>
      </c>
      <c r="R4" s="10">
        <v>93</v>
      </c>
      <c r="S4" s="10">
        <v>140</v>
      </c>
      <c r="U4" s="4" t="s">
        <v>4</v>
      </c>
      <c r="V4" s="15">
        <f>SUM(B9,B15,B21)</f>
        <v>1168</v>
      </c>
      <c r="W4" s="15">
        <f>SUM(C9,C15,C21)</f>
        <v>1149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60</v>
      </c>
      <c r="D5" s="10">
        <v>129</v>
      </c>
      <c r="E5" s="3"/>
      <c r="F5" s="7">
        <v>31</v>
      </c>
      <c r="G5" s="10">
        <v>97</v>
      </c>
      <c r="H5" s="10">
        <v>93</v>
      </c>
      <c r="I5" s="10">
        <v>190</v>
      </c>
      <c r="J5" s="3"/>
      <c r="K5" s="7">
        <v>61</v>
      </c>
      <c r="L5" s="10">
        <v>285</v>
      </c>
      <c r="M5" s="10">
        <v>269</v>
      </c>
      <c r="N5" s="10">
        <v>554</v>
      </c>
      <c r="O5" s="3"/>
      <c r="P5" s="7">
        <v>91</v>
      </c>
      <c r="Q5" s="10">
        <v>34</v>
      </c>
      <c r="R5" s="10">
        <v>79</v>
      </c>
      <c r="S5" s="10">
        <v>113</v>
      </c>
      <c r="U5" s="4" t="s">
        <v>5</v>
      </c>
      <c r="V5" s="15">
        <f>SUM(B27,B33,B39,G9,G15,G21,G27,G33,G39,L9)</f>
        <v>6689</v>
      </c>
      <c r="W5" s="15">
        <f>SUM(C27,C33,C39,H9,H15,H21,H27,H33,H39,M9)</f>
        <v>6329</v>
      </c>
      <c r="X5" s="15">
        <f>SUM(V5:W5)</f>
        <v>13018</v>
      </c>
      <c r="Y5" s="2"/>
      <c r="Z5" s="4" t="s">
        <v>25</v>
      </c>
      <c r="AA5" s="10">
        <v>691</v>
      </c>
      <c r="AB5" s="10">
        <v>656</v>
      </c>
      <c r="AC5" s="10">
        <v>1347</v>
      </c>
    </row>
    <row r="6" spans="1:29" ht="15" customHeight="1" x14ac:dyDescent="0.15">
      <c r="A6" s="7">
        <v>2</v>
      </c>
      <c r="B6" s="10">
        <v>66</v>
      </c>
      <c r="C6" s="10">
        <v>81</v>
      </c>
      <c r="D6" s="10">
        <v>147</v>
      </c>
      <c r="E6" s="3"/>
      <c r="F6" s="7">
        <v>32</v>
      </c>
      <c r="G6" s="10">
        <v>123</v>
      </c>
      <c r="H6" s="10">
        <v>105</v>
      </c>
      <c r="I6" s="10">
        <v>228</v>
      </c>
      <c r="J6" s="3"/>
      <c r="K6" s="7">
        <v>62</v>
      </c>
      <c r="L6" s="10">
        <v>257</v>
      </c>
      <c r="M6" s="10">
        <v>243</v>
      </c>
      <c r="N6" s="10">
        <v>500</v>
      </c>
      <c r="O6" s="3"/>
      <c r="P6" s="7">
        <v>92</v>
      </c>
      <c r="Q6" s="10">
        <v>19</v>
      </c>
      <c r="R6" s="10">
        <v>80</v>
      </c>
      <c r="S6" s="10">
        <v>99</v>
      </c>
      <c r="U6" s="8" t="s">
        <v>6</v>
      </c>
      <c r="V6" s="15">
        <f>SUM(L15,L21)</f>
        <v>1648</v>
      </c>
      <c r="W6" s="15">
        <f>SUM(M15,M21)</f>
        <v>2188</v>
      </c>
      <c r="X6" s="15">
        <f>SUM(V6:W6)</f>
        <v>3836</v>
      </c>
      <c r="Z6" s="26" t="s">
        <v>26</v>
      </c>
      <c r="AA6" s="10">
        <v>3868</v>
      </c>
      <c r="AB6" s="10">
        <v>3741</v>
      </c>
      <c r="AC6" s="10">
        <v>7609</v>
      </c>
    </row>
    <row r="7" spans="1:29" ht="15" customHeight="1" x14ac:dyDescent="0.15">
      <c r="A7" s="7">
        <v>3</v>
      </c>
      <c r="B7" s="10">
        <v>82</v>
      </c>
      <c r="C7" s="10">
        <v>75</v>
      </c>
      <c r="D7" s="10">
        <v>157</v>
      </c>
      <c r="E7" s="3"/>
      <c r="F7" s="7">
        <v>33</v>
      </c>
      <c r="G7" s="10">
        <v>113</v>
      </c>
      <c r="H7" s="10">
        <v>87</v>
      </c>
      <c r="I7" s="10">
        <v>200</v>
      </c>
      <c r="J7" s="3"/>
      <c r="K7" s="7">
        <v>63</v>
      </c>
      <c r="L7" s="10">
        <v>247</v>
      </c>
      <c r="M7" s="10">
        <v>222</v>
      </c>
      <c r="N7" s="10">
        <v>469</v>
      </c>
      <c r="O7" s="3"/>
      <c r="P7" s="7">
        <v>93</v>
      </c>
      <c r="Q7" s="10">
        <v>12</v>
      </c>
      <c r="R7" s="10">
        <v>58</v>
      </c>
      <c r="S7" s="10">
        <v>70</v>
      </c>
      <c r="U7" s="4" t="s">
        <v>7</v>
      </c>
      <c r="V7" s="15">
        <f>SUM(L27,L33,L39,Q9,Q15,Q21,Q27,Q33,Q39)</f>
        <v>2297</v>
      </c>
      <c r="W7" s="15">
        <f>SUM(M27,M33,M39,R9,R15,R21,R27,R33,R39)</f>
        <v>3908</v>
      </c>
      <c r="X7" s="15">
        <f>SUM(V7:W7)</f>
        <v>6205</v>
      </c>
      <c r="Z7" s="4" t="s">
        <v>31</v>
      </c>
      <c r="AA7" s="10">
        <v>1039</v>
      </c>
      <c r="AB7" s="10">
        <v>1406</v>
      </c>
      <c r="AC7" s="10">
        <v>2445</v>
      </c>
    </row>
    <row r="8" spans="1:29" ht="15" customHeight="1" x14ac:dyDescent="0.15">
      <c r="A8" s="7">
        <v>4</v>
      </c>
      <c r="B8" s="10">
        <v>82</v>
      </c>
      <c r="C8" s="10">
        <v>82</v>
      </c>
      <c r="D8" s="10">
        <v>164</v>
      </c>
      <c r="E8" s="3"/>
      <c r="F8" s="7">
        <v>34</v>
      </c>
      <c r="G8" s="10">
        <v>113</v>
      </c>
      <c r="H8" s="10">
        <v>100</v>
      </c>
      <c r="I8" s="10">
        <v>213</v>
      </c>
      <c r="J8" s="3"/>
      <c r="K8" s="7">
        <v>64</v>
      </c>
      <c r="L8" s="10">
        <v>107</v>
      </c>
      <c r="M8" s="10">
        <v>114</v>
      </c>
      <c r="N8" s="10">
        <v>221</v>
      </c>
      <c r="O8" s="3"/>
      <c r="P8" s="7">
        <v>94</v>
      </c>
      <c r="Q8" s="10">
        <v>17</v>
      </c>
      <c r="R8" s="10">
        <v>46</v>
      </c>
      <c r="S8" s="10">
        <v>63</v>
      </c>
      <c r="U8" s="17" t="s">
        <v>3</v>
      </c>
      <c r="V8" s="12">
        <f>SUM(V4:V7)</f>
        <v>11802</v>
      </c>
      <c r="W8" s="12">
        <f>SUM(W4:W7)</f>
        <v>13574</v>
      </c>
      <c r="X8" s="12">
        <f>SUM(X4:X7)</f>
        <v>25376</v>
      </c>
      <c r="Z8" s="4" t="s">
        <v>7</v>
      </c>
      <c r="AA8" s="10">
        <v>1376</v>
      </c>
      <c r="AB8" s="10">
        <v>2364</v>
      </c>
      <c r="AC8" s="10">
        <v>3740</v>
      </c>
    </row>
    <row r="9" spans="1:29" ht="15" customHeight="1" x14ac:dyDescent="0.15">
      <c r="A9" s="7"/>
      <c r="B9" s="11">
        <v>365</v>
      </c>
      <c r="C9" s="11">
        <v>367</v>
      </c>
      <c r="D9" s="11">
        <v>732</v>
      </c>
      <c r="E9" s="3"/>
      <c r="F9" s="7"/>
      <c r="G9" s="11">
        <v>549</v>
      </c>
      <c r="H9" s="11">
        <v>478</v>
      </c>
      <c r="I9" s="11">
        <v>1027</v>
      </c>
      <c r="J9" s="3"/>
      <c r="K9" s="7"/>
      <c r="L9" s="12">
        <v>1158</v>
      </c>
      <c r="M9" s="12">
        <v>1074</v>
      </c>
      <c r="N9" s="12">
        <v>2232</v>
      </c>
      <c r="O9" s="3"/>
      <c r="P9" s="7"/>
      <c r="Q9" s="11">
        <v>129</v>
      </c>
      <c r="R9" s="11">
        <v>356</v>
      </c>
      <c r="S9" s="11">
        <v>485</v>
      </c>
      <c r="U9" s="4" t="s">
        <v>8</v>
      </c>
      <c r="V9" s="15">
        <f>SUM(G21,G27,G33,G39,L9)</f>
        <v>4095</v>
      </c>
      <c r="W9" s="15">
        <f>SUM(H21,H27,H33,H39,M9)</f>
        <v>3968</v>
      </c>
      <c r="X9" s="18">
        <f t="shared" ref="X9:X20" si="0">SUM(V9:W9)</f>
        <v>8063</v>
      </c>
      <c r="Z9" s="9" t="s">
        <v>24</v>
      </c>
      <c r="AA9" s="11">
        <f>SUM(AA5:AA8)</f>
        <v>6974</v>
      </c>
      <c r="AB9" s="11">
        <f>SUM(AB5:AB8)</f>
        <v>8167</v>
      </c>
      <c r="AC9" s="11">
        <f>SUM(AC5:AC8)</f>
        <v>15141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96</v>
      </c>
      <c r="H10" s="10">
        <v>90</v>
      </c>
      <c r="I10" s="10">
        <v>186</v>
      </c>
      <c r="J10" s="3"/>
      <c r="K10" s="7">
        <v>65</v>
      </c>
      <c r="L10" s="10">
        <v>134</v>
      </c>
      <c r="M10" s="10">
        <v>147</v>
      </c>
      <c r="N10" s="10">
        <v>281</v>
      </c>
      <c r="O10" s="3"/>
      <c r="P10" s="7">
        <v>95</v>
      </c>
      <c r="Q10" s="10">
        <v>8</v>
      </c>
      <c r="R10" s="10">
        <v>51</v>
      </c>
      <c r="S10" s="10">
        <v>59</v>
      </c>
      <c r="U10" s="4" t="s">
        <v>9</v>
      </c>
      <c r="V10" s="15">
        <f>SUM(G21,G27,G33,G39,L9,L15,L21,L27,L33,L39,Q9,Q15,Q21,Q27,Q33,Q39)</f>
        <v>8040</v>
      </c>
      <c r="W10" s="15">
        <f>SUM(H21,H27,H33,H39,M9,M15,M21,M27,M33,M39,R9,R15,R21,R27,R33,R39)</f>
        <v>10064</v>
      </c>
      <c r="X10" s="18">
        <f t="shared" si="0"/>
        <v>18104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61</v>
      </c>
      <c r="D11" s="10">
        <v>134</v>
      </c>
      <c r="E11" s="3"/>
      <c r="F11" s="7">
        <v>36</v>
      </c>
      <c r="G11" s="10">
        <v>121</v>
      </c>
      <c r="H11" s="10">
        <v>121</v>
      </c>
      <c r="I11" s="10">
        <v>242</v>
      </c>
      <c r="J11" s="3"/>
      <c r="K11" s="7">
        <v>66</v>
      </c>
      <c r="L11" s="10">
        <v>147</v>
      </c>
      <c r="M11" s="10">
        <v>207</v>
      </c>
      <c r="N11" s="10">
        <v>354</v>
      </c>
      <c r="O11" s="3"/>
      <c r="P11" s="7">
        <v>96</v>
      </c>
      <c r="Q11" s="10">
        <v>14</v>
      </c>
      <c r="R11" s="10">
        <v>35</v>
      </c>
      <c r="S11" s="10">
        <v>49</v>
      </c>
      <c r="U11" s="4" t="s">
        <v>10</v>
      </c>
      <c r="V11" s="15">
        <f>SUM(,G33,G39,L9,L15,L21,L27,L33,L39,Q9,Q15,Q21,Q27,Q33,Q39)</f>
        <v>6996</v>
      </c>
      <c r="W11" s="15">
        <f>SUM(,H33,H39,M9,M15,M21,M27,M33,M39,R9,R15,R21,R27,R33,R39)</f>
        <v>8954</v>
      </c>
      <c r="X11" s="18">
        <f t="shared" si="0"/>
        <v>15950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72</v>
      </c>
      <c r="D12" s="10">
        <v>146</v>
      </c>
      <c r="E12" s="3"/>
      <c r="F12" s="7">
        <v>37</v>
      </c>
      <c r="G12" s="10">
        <v>96</v>
      </c>
      <c r="H12" s="10">
        <v>88</v>
      </c>
      <c r="I12" s="10">
        <v>184</v>
      </c>
      <c r="J12" s="3"/>
      <c r="K12" s="7">
        <v>67</v>
      </c>
      <c r="L12" s="10">
        <v>161</v>
      </c>
      <c r="M12" s="10">
        <v>197</v>
      </c>
      <c r="N12" s="10">
        <v>358</v>
      </c>
      <c r="O12" s="3"/>
      <c r="P12" s="7">
        <v>97</v>
      </c>
      <c r="Q12" s="10">
        <v>5</v>
      </c>
      <c r="R12" s="10">
        <v>29</v>
      </c>
      <c r="S12" s="10">
        <v>34</v>
      </c>
      <c r="U12" s="4" t="s">
        <v>11</v>
      </c>
      <c r="V12" s="15">
        <f>SUM(L9,L15,L21,L27,L33,L39,Q9,Q15,Q21,Q27,Q33,Q39)</f>
        <v>5103</v>
      </c>
      <c r="W12" s="15">
        <f>SUM(M9,M15,M21,M27,M33,M39,R9,R15,R21,R27,R33,R39)</f>
        <v>7170</v>
      </c>
      <c r="X12" s="18">
        <f t="shared" si="0"/>
        <v>12273</v>
      </c>
      <c r="Z12" s="4" t="s">
        <v>25</v>
      </c>
      <c r="AA12" s="10">
        <v>134</v>
      </c>
      <c r="AB12" s="10">
        <v>168</v>
      </c>
      <c r="AC12" s="10">
        <v>302</v>
      </c>
    </row>
    <row r="13" spans="1:29" ht="15" customHeight="1" x14ac:dyDescent="0.15">
      <c r="A13" s="7">
        <v>8</v>
      </c>
      <c r="B13" s="10">
        <v>69</v>
      </c>
      <c r="C13" s="10">
        <v>85</v>
      </c>
      <c r="D13" s="10">
        <v>154</v>
      </c>
      <c r="E13" s="3"/>
      <c r="F13" s="7">
        <v>38</v>
      </c>
      <c r="G13" s="10">
        <v>103</v>
      </c>
      <c r="H13" s="10">
        <v>107</v>
      </c>
      <c r="I13" s="10">
        <v>210</v>
      </c>
      <c r="J13" s="3"/>
      <c r="K13" s="7">
        <v>68</v>
      </c>
      <c r="L13" s="10">
        <v>168</v>
      </c>
      <c r="M13" s="10">
        <v>232</v>
      </c>
      <c r="N13" s="10">
        <v>400</v>
      </c>
      <c r="O13" s="3"/>
      <c r="P13" s="7">
        <v>98</v>
      </c>
      <c r="Q13" s="10">
        <v>1</v>
      </c>
      <c r="R13" s="10">
        <v>19</v>
      </c>
      <c r="S13" s="10">
        <v>20</v>
      </c>
      <c r="U13" s="9" t="s">
        <v>12</v>
      </c>
      <c r="V13" s="12">
        <f>SUM(L15,L21,L27,L33,L39,Q9,Q15,Q21,Q27,Q33,Q39)</f>
        <v>3945</v>
      </c>
      <c r="W13" s="12">
        <f>SUM(M15,M21,M27,M33,M39,R9,R15,R21,R27,R33,R39)</f>
        <v>6096</v>
      </c>
      <c r="X13" s="12">
        <f t="shared" si="0"/>
        <v>10041</v>
      </c>
      <c r="Z13" s="26" t="s">
        <v>26</v>
      </c>
      <c r="AA13" s="10">
        <v>874</v>
      </c>
      <c r="AB13" s="10">
        <v>842</v>
      </c>
      <c r="AC13" s="10">
        <v>1716</v>
      </c>
    </row>
    <row r="14" spans="1:29" ht="15" customHeight="1" x14ac:dyDescent="0.15">
      <c r="A14" s="7">
        <v>9</v>
      </c>
      <c r="B14" s="10">
        <v>78</v>
      </c>
      <c r="C14" s="10">
        <v>86</v>
      </c>
      <c r="D14" s="10">
        <v>164</v>
      </c>
      <c r="E14" s="3"/>
      <c r="F14" s="7">
        <v>39</v>
      </c>
      <c r="G14" s="10">
        <v>106</v>
      </c>
      <c r="H14" s="10">
        <v>86</v>
      </c>
      <c r="I14" s="10">
        <v>192</v>
      </c>
      <c r="J14" s="3"/>
      <c r="K14" s="7">
        <v>69</v>
      </c>
      <c r="L14" s="10">
        <v>161</v>
      </c>
      <c r="M14" s="10">
        <v>233</v>
      </c>
      <c r="N14" s="10">
        <v>394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3174</v>
      </c>
      <c r="W14" s="15">
        <f>SUM(M21,M27,M33,M39,R9,R15,R21,R27,R33,R39)</f>
        <v>5080</v>
      </c>
      <c r="X14" s="18">
        <f t="shared" si="0"/>
        <v>8254</v>
      </c>
      <c r="Z14" s="4" t="s">
        <v>31</v>
      </c>
      <c r="AA14" s="10">
        <v>208</v>
      </c>
      <c r="AB14" s="10">
        <v>261</v>
      </c>
      <c r="AC14" s="10">
        <v>469</v>
      </c>
    </row>
    <row r="15" spans="1:29" ht="15" customHeight="1" x14ac:dyDescent="0.15">
      <c r="A15" s="7"/>
      <c r="B15" s="11">
        <v>362</v>
      </c>
      <c r="C15" s="11">
        <v>365</v>
      </c>
      <c r="D15" s="11">
        <v>727</v>
      </c>
      <c r="E15" s="3"/>
      <c r="F15" s="7"/>
      <c r="G15" s="11">
        <v>522</v>
      </c>
      <c r="H15" s="11">
        <v>492</v>
      </c>
      <c r="I15" s="11">
        <v>1014</v>
      </c>
      <c r="J15" s="3"/>
      <c r="K15" s="7"/>
      <c r="L15" s="11">
        <v>771</v>
      </c>
      <c r="M15" s="11">
        <v>1016</v>
      </c>
      <c r="N15" s="11">
        <v>1787</v>
      </c>
      <c r="O15" s="3"/>
      <c r="P15" s="7"/>
      <c r="Q15" s="11">
        <v>31</v>
      </c>
      <c r="R15" s="11">
        <v>145</v>
      </c>
      <c r="S15" s="11">
        <v>176</v>
      </c>
      <c r="U15" s="4" t="s">
        <v>14</v>
      </c>
      <c r="V15" s="15">
        <f>SUM(L27,L33,L39,Q9,Q15,Q21,Q27,Q33,Q39)</f>
        <v>2297</v>
      </c>
      <c r="W15" s="15">
        <f>SUM(M27,M33,M39,R9,R15,R21,R27,R33,R39)</f>
        <v>3908</v>
      </c>
      <c r="X15" s="18">
        <f t="shared" si="0"/>
        <v>6205</v>
      </c>
      <c r="Z15" s="4" t="s">
        <v>7</v>
      </c>
      <c r="AA15" s="10">
        <v>278</v>
      </c>
      <c r="AB15" s="10">
        <v>450</v>
      </c>
      <c r="AC15" s="10">
        <v>728</v>
      </c>
    </row>
    <row r="16" spans="1:29" ht="15" customHeight="1" x14ac:dyDescent="0.15">
      <c r="A16" s="7">
        <v>10</v>
      </c>
      <c r="B16" s="10">
        <v>92</v>
      </c>
      <c r="C16" s="10">
        <v>87</v>
      </c>
      <c r="D16" s="10">
        <v>179</v>
      </c>
      <c r="E16" s="3"/>
      <c r="F16" s="7">
        <v>40</v>
      </c>
      <c r="G16" s="10">
        <v>92</v>
      </c>
      <c r="H16" s="10">
        <v>83</v>
      </c>
      <c r="I16" s="10">
        <v>175</v>
      </c>
      <c r="J16" s="3"/>
      <c r="K16" s="7">
        <v>70</v>
      </c>
      <c r="L16" s="10">
        <v>157</v>
      </c>
      <c r="M16" s="10">
        <v>212</v>
      </c>
      <c r="N16" s="10">
        <v>369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1322</v>
      </c>
      <c r="W16" s="15">
        <f>SUM(M33,M39,R9,R15,R21,R27,R33,R39)</f>
        <v>2551</v>
      </c>
      <c r="X16" s="18">
        <f t="shared" si="0"/>
        <v>3873</v>
      </c>
      <c r="Z16" s="9" t="s">
        <v>24</v>
      </c>
      <c r="AA16" s="11">
        <f>SUM(AA12:AA15)</f>
        <v>1494</v>
      </c>
      <c r="AB16" s="11">
        <f>SUM(AB12:AB15)</f>
        <v>1721</v>
      </c>
      <c r="AC16" s="11">
        <f>SUM(AC12:AC15)</f>
        <v>3215</v>
      </c>
    </row>
    <row r="17" spans="1:29" ht="15" customHeight="1" x14ac:dyDescent="0.15">
      <c r="A17" s="7">
        <v>11</v>
      </c>
      <c r="B17" s="10">
        <v>77</v>
      </c>
      <c r="C17" s="10">
        <v>82</v>
      </c>
      <c r="D17" s="10">
        <v>159</v>
      </c>
      <c r="E17" s="3"/>
      <c r="F17" s="7">
        <v>41</v>
      </c>
      <c r="G17" s="10">
        <v>103</v>
      </c>
      <c r="H17" s="10">
        <v>104</v>
      </c>
      <c r="I17" s="10">
        <v>207</v>
      </c>
      <c r="J17" s="3"/>
      <c r="K17" s="7">
        <v>71</v>
      </c>
      <c r="L17" s="10">
        <v>161</v>
      </c>
      <c r="M17" s="10">
        <v>227</v>
      </c>
      <c r="N17" s="10">
        <v>388</v>
      </c>
      <c r="O17" s="3"/>
      <c r="P17" s="7">
        <v>101</v>
      </c>
      <c r="Q17" s="10">
        <v>3</v>
      </c>
      <c r="R17" s="10">
        <v>4</v>
      </c>
      <c r="S17" s="10">
        <v>7</v>
      </c>
      <c r="U17" s="4" t="s">
        <v>16</v>
      </c>
      <c r="V17" s="15">
        <f>SUM(L39,Q9,Q15,Q21,Q27,Q33,Q39)</f>
        <v>541</v>
      </c>
      <c r="W17" s="15">
        <f>SUM(M39,R9,R15,R21,R27,R33,R39)</f>
        <v>1376</v>
      </c>
      <c r="X17" s="18">
        <f t="shared" si="0"/>
        <v>1917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78</v>
      </c>
      <c r="D18" s="10">
        <v>164</v>
      </c>
      <c r="E18" s="3"/>
      <c r="F18" s="7">
        <v>42</v>
      </c>
      <c r="G18" s="10">
        <v>85</v>
      </c>
      <c r="H18" s="10">
        <v>105</v>
      </c>
      <c r="I18" s="10">
        <v>190</v>
      </c>
      <c r="J18" s="3"/>
      <c r="K18" s="7">
        <v>72</v>
      </c>
      <c r="L18" s="10">
        <v>185</v>
      </c>
      <c r="M18" s="10">
        <v>218</v>
      </c>
      <c r="N18" s="13">
        <v>403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165</v>
      </c>
      <c r="W18" s="15">
        <f>SUM(R9,R15,R21,R27,R33,R39)</f>
        <v>525</v>
      </c>
      <c r="X18" s="18">
        <f t="shared" si="0"/>
        <v>690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103</v>
      </c>
      <c r="C19" s="10">
        <v>83</v>
      </c>
      <c r="D19" s="10">
        <v>186</v>
      </c>
      <c r="E19" s="3"/>
      <c r="F19" s="7">
        <v>43</v>
      </c>
      <c r="G19" s="10">
        <v>94</v>
      </c>
      <c r="H19" s="10">
        <v>130</v>
      </c>
      <c r="I19" s="10">
        <v>224</v>
      </c>
      <c r="J19" s="3"/>
      <c r="K19" s="7">
        <v>73</v>
      </c>
      <c r="L19" s="10">
        <v>204</v>
      </c>
      <c r="M19" s="10">
        <v>260</v>
      </c>
      <c r="N19" s="10">
        <v>464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169</v>
      </c>
      <c r="X19" s="18">
        <f t="shared" si="0"/>
        <v>205</v>
      </c>
      <c r="Z19" s="4" t="s">
        <v>25</v>
      </c>
      <c r="AA19" s="10">
        <v>211</v>
      </c>
      <c r="AB19" s="10">
        <v>229</v>
      </c>
      <c r="AC19" s="10">
        <v>440</v>
      </c>
    </row>
    <row r="20" spans="1:29" ht="15" customHeight="1" x14ac:dyDescent="0.15">
      <c r="A20" s="7">
        <v>14</v>
      </c>
      <c r="B20" s="10">
        <v>83</v>
      </c>
      <c r="C20" s="10">
        <v>87</v>
      </c>
      <c r="D20" s="10">
        <v>170</v>
      </c>
      <c r="E20" s="3"/>
      <c r="F20" s="7">
        <v>44</v>
      </c>
      <c r="G20" s="10">
        <v>86</v>
      </c>
      <c r="H20" s="10">
        <v>66</v>
      </c>
      <c r="I20" s="10">
        <v>152</v>
      </c>
      <c r="J20" s="3"/>
      <c r="K20" s="7">
        <v>74</v>
      </c>
      <c r="L20" s="10">
        <v>170</v>
      </c>
      <c r="M20" s="10">
        <v>255</v>
      </c>
      <c r="N20" s="10">
        <v>425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24</v>
      </c>
      <c r="X20" s="18">
        <f t="shared" si="0"/>
        <v>29</v>
      </c>
      <c r="Z20" s="26" t="s">
        <v>26</v>
      </c>
      <c r="AA20" s="10">
        <v>1253</v>
      </c>
      <c r="AB20" s="10">
        <v>1121</v>
      </c>
      <c r="AC20" s="10">
        <v>2374</v>
      </c>
    </row>
    <row r="21" spans="1:29" ht="15" customHeight="1" x14ac:dyDescent="0.15">
      <c r="A21" s="7"/>
      <c r="B21" s="11">
        <v>441</v>
      </c>
      <c r="C21" s="11">
        <v>417</v>
      </c>
      <c r="D21" s="11">
        <v>858</v>
      </c>
      <c r="E21" s="3"/>
      <c r="F21" s="7"/>
      <c r="G21" s="11">
        <v>460</v>
      </c>
      <c r="H21" s="11">
        <v>488</v>
      </c>
      <c r="I21" s="11">
        <v>948</v>
      </c>
      <c r="J21" s="3"/>
      <c r="K21" s="7"/>
      <c r="L21" s="12">
        <v>877</v>
      </c>
      <c r="M21" s="12">
        <v>1172</v>
      </c>
      <c r="N21" s="12">
        <v>2049</v>
      </c>
      <c r="O21" s="24"/>
      <c r="P21" s="7"/>
      <c r="Q21" s="11">
        <v>5</v>
      </c>
      <c r="R21" s="11">
        <v>21</v>
      </c>
      <c r="S21" s="11">
        <v>26</v>
      </c>
      <c r="Z21" s="4" t="s">
        <v>31</v>
      </c>
      <c r="AA21" s="10">
        <v>245</v>
      </c>
      <c r="AB21" s="10">
        <v>318</v>
      </c>
      <c r="AC21" s="10">
        <v>563</v>
      </c>
    </row>
    <row r="22" spans="1:29" ht="15" customHeight="1" x14ac:dyDescent="0.15">
      <c r="A22" s="7">
        <v>15</v>
      </c>
      <c r="B22" s="10">
        <v>106</v>
      </c>
      <c r="C22" s="10">
        <v>87</v>
      </c>
      <c r="D22" s="10">
        <v>193</v>
      </c>
      <c r="E22" s="3"/>
      <c r="F22" s="7">
        <v>45</v>
      </c>
      <c r="G22" s="10">
        <v>102</v>
      </c>
      <c r="H22" s="10">
        <v>107</v>
      </c>
      <c r="I22" s="10">
        <v>209</v>
      </c>
      <c r="J22" s="3"/>
      <c r="K22" s="7">
        <v>75</v>
      </c>
      <c r="L22" s="10">
        <v>197</v>
      </c>
      <c r="M22" s="10">
        <v>259</v>
      </c>
      <c r="N22" s="10">
        <v>456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670</v>
      </c>
      <c r="AC22" s="10">
        <v>1063</v>
      </c>
    </row>
    <row r="23" spans="1:29" ht="15" customHeight="1" x14ac:dyDescent="0.15">
      <c r="A23" s="7">
        <v>16</v>
      </c>
      <c r="B23" s="10">
        <v>144</v>
      </c>
      <c r="C23" s="10">
        <v>96</v>
      </c>
      <c r="D23" s="10">
        <v>240</v>
      </c>
      <c r="E23" s="3"/>
      <c r="F23" s="7">
        <v>46</v>
      </c>
      <c r="G23" s="10">
        <v>99</v>
      </c>
      <c r="H23" s="10">
        <v>127</v>
      </c>
      <c r="I23" s="10">
        <v>226</v>
      </c>
      <c r="J23" s="3"/>
      <c r="K23" s="7">
        <v>76</v>
      </c>
      <c r="L23" s="10">
        <v>184</v>
      </c>
      <c r="M23" s="10">
        <v>289</v>
      </c>
      <c r="N23" s="10">
        <v>473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9.8966276902219956</v>
      </c>
      <c r="W23" s="19">
        <f>W4/$W$8*100</f>
        <v>8.4647119493148661</v>
      </c>
      <c r="X23" s="19">
        <f>X4/$X$8*100</f>
        <v>9.1306746532156371</v>
      </c>
      <c r="Z23" s="9" t="s">
        <v>24</v>
      </c>
      <c r="AA23" s="11">
        <f>SUM(AA19:AA22)</f>
        <v>2102</v>
      </c>
      <c r="AB23" s="11">
        <f t="shared" ref="AB23:AC23" si="1">SUM(AB19:AB22)</f>
        <v>2338</v>
      </c>
      <c r="AC23" s="11">
        <f t="shared" si="1"/>
        <v>4440</v>
      </c>
    </row>
    <row r="24" spans="1:29" ht="15" customHeight="1" x14ac:dyDescent="0.15">
      <c r="A24" s="7">
        <v>17</v>
      </c>
      <c r="B24" s="10">
        <v>121</v>
      </c>
      <c r="C24" s="10">
        <v>103</v>
      </c>
      <c r="D24" s="10">
        <v>224</v>
      </c>
      <c r="E24" s="3"/>
      <c r="F24" s="7">
        <v>47</v>
      </c>
      <c r="G24" s="10">
        <v>121</v>
      </c>
      <c r="H24" s="10">
        <v>120</v>
      </c>
      <c r="I24" s="10">
        <v>241</v>
      </c>
      <c r="J24" s="3"/>
      <c r="K24" s="7">
        <v>77</v>
      </c>
      <c r="L24" s="10">
        <v>208</v>
      </c>
      <c r="M24" s="10">
        <v>250</v>
      </c>
      <c r="N24" s="10">
        <v>458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56.676834434841552</v>
      </c>
      <c r="W24" s="19">
        <f>W5/$W$8*100</f>
        <v>46.625902460586417</v>
      </c>
      <c r="X24" s="19">
        <f>X5/$X$8*100</f>
        <v>51.300441361916768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100</v>
      </c>
      <c r="D25" s="10">
        <v>204</v>
      </c>
      <c r="E25" s="3"/>
      <c r="F25" s="7">
        <v>48</v>
      </c>
      <c r="G25" s="10">
        <v>117</v>
      </c>
      <c r="H25" s="10">
        <v>114</v>
      </c>
      <c r="I25" s="10">
        <v>231</v>
      </c>
      <c r="J25" s="3"/>
      <c r="K25" s="7">
        <v>78</v>
      </c>
      <c r="L25" s="10">
        <v>200</v>
      </c>
      <c r="M25" s="10">
        <v>259</v>
      </c>
      <c r="N25" s="10">
        <v>459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13.963734960176241</v>
      </c>
      <c r="W25" s="19">
        <f>W6/$W$8*100</f>
        <v>16.119051127154854</v>
      </c>
      <c r="X25" s="19">
        <f>X6/$X$8*100</f>
        <v>15.116645649432533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83</v>
      </c>
      <c r="D26" s="10">
        <v>197</v>
      </c>
      <c r="E26" s="3"/>
      <c r="F26" s="7">
        <v>49</v>
      </c>
      <c r="G26" s="10">
        <v>145</v>
      </c>
      <c r="H26" s="10">
        <v>154</v>
      </c>
      <c r="I26" s="10">
        <v>299</v>
      </c>
      <c r="J26" s="3"/>
      <c r="K26" s="7">
        <v>79</v>
      </c>
      <c r="L26" s="10">
        <v>186</v>
      </c>
      <c r="M26" s="10">
        <v>300</v>
      </c>
      <c r="N26" s="10">
        <v>486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19.462802914760211</v>
      </c>
      <c r="W26" s="19">
        <f>W7/$W$8*100</f>
        <v>28.790334462943861</v>
      </c>
      <c r="X26" s="19">
        <f>X7/$X$8*100</f>
        <v>24.452238335435055</v>
      </c>
      <c r="Z26" s="4" t="s">
        <v>25</v>
      </c>
      <c r="AA26" s="10">
        <v>132</v>
      </c>
      <c r="AB26" s="10">
        <v>96</v>
      </c>
      <c r="AC26" s="10">
        <v>228</v>
      </c>
    </row>
    <row r="27" spans="1:29" ht="15" customHeight="1" x14ac:dyDescent="0.15">
      <c r="A27" s="7"/>
      <c r="B27" s="11">
        <v>589</v>
      </c>
      <c r="C27" s="11">
        <v>469</v>
      </c>
      <c r="D27" s="11">
        <v>1058</v>
      </c>
      <c r="E27" s="3"/>
      <c r="F27" s="7"/>
      <c r="G27" s="11">
        <v>584</v>
      </c>
      <c r="H27" s="11">
        <v>622</v>
      </c>
      <c r="I27" s="11">
        <v>1206</v>
      </c>
      <c r="J27" s="3"/>
      <c r="K27" s="7"/>
      <c r="L27" s="11">
        <v>975</v>
      </c>
      <c r="M27" s="11">
        <v>1357</v>
      </c>
      <c r="N27" s="11">
        <v>2332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694</v>
      </c>
      <c r="AB27" s="10">
        <v>625</v>
      </c>
      <c r="AC27" s="10">
        <v>1319</v>
      </c>
    </row>
    <row r="28" spans="1:29" ht="15" customHeight="1" x14ac:dyDescent="0.15">
      <c r="A28" s="7">
        <v>20</v>
      </c>
      <c r="B28" s="10">
        <v>85</v>
      </c>
      <c r="C28" s="10">
        <v>88</v>
      </c>
      <c r="D28" s="10">
        <v>173</v>
      </c>
      <c r="E28" s="3"/>
      <c r="F28" s="7">
        <v>50</v>
      </c>
      <c r="G28" s="10">
        <v>146</v>
      </c>
      <c r="H28" s="10">
        <v>145</v>
      </c>
      <c r="I28" s="10">
        <v>291</v>
      </c>
      <c r="J28" s="3"/>
      <c r="K28" s="7">
        <v>80</v>
      </c>
      <c r="L28" s="10">
        <v>202</v>
      </c>
      <c r="M28" s="10">
        <v>262</v>
      </c>
      <c r="N28" s="10">
        <v>464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34.697508896797153</v>
      </c>
      <c r="W28" s="19">
        <f t="shared" ref="W28:W39" si="3">W9/$W$8*100</f>
        <v>29.23235597465743</v>
      </c>
      <c r="X28" s="19">
        <f t="shared" ref="X28:X39" si="4">X9/$X$8*100</f>
        <v>31.774117276166457</v>
      </c>
      <c r="Z28" s="4" t="s">
        <v>31</v>
      </c>
      <c r="AA28" s="10">
        <v>156</v>
      </c>
      <c r="AB28" s="10">
        <v>203</v>
      </c>
      <c r="AC28" s="10">
        <v>359</v>
      </c>
    </row>
    <row r="29" spans="1:29" ht="15" customHeight="1" x14ac:dyDescent="0.15">
      <c r="A29" s="7">
        <v>21</v>
      </c>
      <c r="B29" s="10">
        <v>92</v>
      </c>
      <c r="C29" s="10">
        <v>87</v>
      </c>
      <c r="D29" s="10">
        <v>179</v>
      </c>
      <c r="E29" s="3"/>
      <c r="F29" s="7">
        <v>51</v>
      </c>
      <c r="G29" s="10">
        <v>174</v>
      </c>
      <c r="H29" s="10">
        <v>162</v>
      </c>
      <c r="I29" s="10">
        <v>336</v>
      </c>
      <c r="J29" s="3"/>
      <c r="K29" s="7">
        <v>81</v>
      </c>
      <c r="L29" s="10">
        <v>169</v>
      </c>
      <c r="M29" s="10">
        <v>243</v>
      </c>
      <c r="N29" s="10">
        <v>412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68.124046771733603</v>
      </c>
      <c r="W29" s="19">
        <f t="shared" si="3"/>
        <v>74.141741564756146</v>
      </c>
      <c r="X29" s="19">
        <f t="shared" si="4"/>
        <v>71.343001261034047</v>
      </c>
      <c r="Z29" s="4" t="s">
        <v>7</v>
      </c>
      <c r="AA29" s="10">
        <v>250</v>
      </c>
      <c r="AB29" s="10">
        <v>424</v>
      </c>
      <c r="AC29" s="10">
        <v>674</v>
      </c>
    </row>
    <row r="30" spans="1:29" ht="15" customHeight="1" x14ac:dyDescent="0.15">
      <c r="A30" s="7">
        <v>22</v>
      </c>
      <c r="B30" s="10">
        <v>107</v>
      </c>
      <c r="C30" s="10">
        <v>98</v>
      </c>
      <c r="D30" s="10">
        <v>205</v>
      </c>
      <c r="E30" s="3"/>
      <c r="F30" s="7">
        <v>52</v>
      </c>
      <c r="G30" s="10">
        <v>158</v>
      </c>
      <c r="H30" s="10">
        <v>172</v>
      </c>
      <c r="I30" s="10">
        <v>330</v>
      </c>
      <c r="J30" s="3"/>
      <c r="K30" s="7">
        <v>82</v>
      </c>
      <c r="L30" s="10">
        <v>152</v>
      </c>
      <c r="M30" s="10">
        <v>218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59.278088459583124</v>
      </c>
      <c r="W30" s="19">
        <f t="shared" si="3"/>
        <v>65.964343598055109</v>
      </c>
      <c r="X30" s="19">
        <f t="shared" si="4"/>
        <v>62.854665825977293</v>
      </c>
      <c r="Z30" s="9" t="s">
        <v>24</v>
      </c>
      <c r="AA30" s="11">
        <f>SUM(AA26:AA29)</f>
        <v>1232</v>
      </c>
      <c r="AB30" s="11">
        <f t="shared" ref="AB30" si="5">SUM(AB26:AB29)</f>
        <v>1348</v>
      </c>
      <c r="AC30" s="11">
        <f>SUM(AC26:AC29)</f>
        <v>2580</v>
      </c>
    </row>
    <row r="31" spans="1:29" ht="15" customHeight="1" x14ac:dyDescent="0.15">
      <c r="A31" s="7">
        <v>23</v>
      </c>
      <c r="B31" s="10">
        <v>80</v>
      </c>
      <c r="C31" s="10">
        <v>99</v>
      </c>
      <c r="D31" s="10">
        <v>179</v>
      </c>
      <c r="E31" s="3"/>
      <c r="F31" s="7">
        <v>53</v>
      </c>
      <c r="G31" s="10">
        <v>172</v>
      </c>
      <c r="H31" s="10">
        <v>163</v>
      </c>
      <c r="I31" s="10">
        <v>335</v>
      </c>
      <c r="J31" s="3"/>
      <c r="K31" s="7">
        <v>83</v>
      </c>
      <c r="L31" s="10">
        <v>145</v>
      </c>
      <c r="M31" s="10">
        <v>224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43.238434163701065</v>
      </c>
      <c r="W31" s="19">
        <f t="shared" si="3"/>
        <v>52.821570649771623</v>
      </c>
      <c r="X31" s="19">
        <f t="shared" si="4"/>
        <v>48.364596469104661</v>
      </c>
      <c r="Z31" s="6"/>
    </row>
    <row r="32" spans="1:29" ht="15" customHeight="1" x14ac:dyDescent="0.15">
      <c r="A32" s="7">
        <v>24</v>
      </c>
      <c r="B32" s="10">
        <v>85</v>
      </c>
      <c r="C32" s="10">
        <v>86</v>
      </c>
      <c r="D32" s="10">
        <v>171</v>
      </c>
      <c r="E32" s="3"/>
      <c r="F32" s="7">
        <v>54</v>
      </c>
      <c r="G32" s="10">
        <v>175</v>
      </c>
      <c r="H32" s="10">
        <v>195</v>
      </c>
      <c r="I32" s="10">
        <v>370</v>
      </c>
      <c r="J32" s="3"/>
      <c r="K32" s="7">
        <v>84</v>
      </c>
      <c r="L32" s="10">
        <v>113</v>
      </c>
      <c r="M32" s="10">
        <v>228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33.42653787493645</v>
      </c>
      <c r="W32" s="20">
        <f t="shared" si="3"/>
        <v>44.909385590098715</v>
      </c>
      <c r="X32" s="20">
        <f t="shared" si="4"/>
        <v>39.56888398486759</v>
      </c>
      <c r="Z32" s="6"/>
      <c r="AA32" s="28"/>
      <c r="AB32" s="27"/>
      <c r="AC32" s="27"/>
    </row>
    <row r="33" spans="1:29" ht="15" customHeight="1" x14ac:dyDescent="0.15">
      <c r="A33" s="7"/>
      <c r="B33" s="11">
        <v>449</v>
      </c>
      <c r="C33" s="11">
        <v>458</v>
      </c>
      <c r="D33" s="11">
        <v>907</v>
      </c>
      <c r="E33" s="3"/>
      <c r="F33" s="7"/>
      <c r="G33" s="11">
        <v>825</v>
      </c>
      <c r="H33" s="11">
        <v>837</v>
      </c>
      <c r="I33" s="11">
        <v>1662</v>
      </c>
      <c r="J33" s="3"/>
      <c r="K33" s="7"/>
      <c r="L33" s="11">
        <v>781</v>
      </c>
      <c r="M33" s="11">
        <v>1175</v>
      </c>
      <c r="N33" s="11">
        <v>1956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26.893746822572446</v>
      </c>
      <c r="W33" s="19">
        <f t="shared" si="3"/>
        <v>37.424487991748933</v>
      </c>
      <c r="X33" s="19">
        <f t="shared" si="4"/>
        <v>32.526796973518287</v>
      </c>
      <c r="Z33" s="6" t="s">
        <v>3</v>
      </c>
    </row>
    <row r="34" spans="1:29" ht="15" customHeight="1" x14ac:dyDescent="0.15">
      <c r="A34" s="7">
        <v>25</v>
      </c>
      <c r="B34" s="10">
        <v>113</v>
      </c>
      <c r="C34" s="10">
        <v>105</v>
      </c>
      <c r="D34" s="10">
        <v>218</v>
      </c>
      <c r="E34" s="3"/>
      <c r="F34" s="7">
        <v>55</v>
      </c>
      <c r="G34" s="10">
        <v>196</v>
      </c>
      <c r="H34" s="10">
        <v>177</v>
      </c>
      <c r="I34" s="10">
        <v>373</v>
      </c>
      <c r="J34" s="3"/>
      <c r="K34" s="7">
        <v>85</v>
      </c>
      <c r="L34" s="10">
        <v>118</v>
      </c>
      <c r="M34" s="10">
        <v>239</v>
      </c>
      <c r="N34" s="10">
        <v>357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19.462802914760211</v>
      </c>
      <c r="W34" s="19">
        <f t="shared" si="3"/>
        <v>28.790334462943861</v>
      </c>
      <c r="X34" s="19">
        <f t="shared" si="4"/>
        <v>24.452238335435055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102</v>
      </c>
      <c r="C35" s="10">
        <v>99</v>
      </c>
      <c r="D35" s="10">
        <v>201</v>
      </c>
      <c r="E35" s="3"/>
      <c r="F35" s="7">
        <v>56</v>
      </c>
      <c r="G35" s="10">
        <v>186</v>
      </c>
      <c r="H35" s="10">
        <v>166</v>
      </c>
      <c r="I35" s="10">
        <v>352</v>
      </c>
      <c r="J35" s="3"/>
      <c r="K35" s="7">
        <v>86</v>
      </c>
      <c r="L35" s="10">
        <v>70</v>
      </c>
      <c r="M35" s="10">
        <v>187</v>
      </c>
      <c r="N35" s="10">
        <v>257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11.201491272665649</v>
      </c>
      <c r="W35" s="19">
        <f t="shared" si="3"/>
        <v>18.793281273021954</v>
      </c>
      <c r="X35" s="19">
        <f t="shared" si="4"/>
        <v>15.262452711223204</v>
      </c>
      <c r="Z35" s="4" t="s">
        <v>25</v>
      </c>
      <c r="AA35" s="10">
        <f>SUM(AA5,AA12,AA19,AA26)</f>
        <v>1168</v>
      </c>
      <c r="AB35" s="10">
        <f t="shared" ref="AA35:AB38" si="6">SUM(AB5,AB12,AB19,AB26)</f>
        <v>1149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79</v>
      </c>
      <c r="C36" s="10">
        <v>99</v>
      </c>
      <c r="D36" s="10">
        <v>178</v>
      </c>
      <c r="E36" s="3"/>
      <c r="F36" s="7">
        <v>57</v>
      </c>
      <c r="G36" s="10">
        <v>227</v>
      </c>
      <c r="H36" s="10">
        <v>194</v>
      </c>
      <c r="I36" s="10">
        <v>421</v>
      </c>
      <c r="J36" s="3"/>
      <c r="K36" s="7">
        <v>87</v>
      </c>
      <c r="L36" s="10">
        <v>68</v>
      </c>
      <c r="M36" s="10">
        <v>150</v>
      </c>
      <c r="N36" s="10">
        <v>218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4.583968818844264</v>
      </c>
      <c r="W36" s="19">
        <f t="shared" si="3"/>
        <v>10.137026668631206</v>
      </c>
      <c r="X36" s="19">
        <f t="shared" si="4"/>
        <v>7.5543820933165193</v>
      </c>
      <c r="Z36" s="26" t="s">
        <v>26</v>
      </c>
      <c r="AA36" s="10">
        <f t="shared" si="6"/>
        <v>6689</v>
      </c>
      <c r="AB36" s="10">
        <f t="shared" si="6"/>
        <v>6329</v>
      </c>
      <c r="AC36" s="13">
        <f>SUM(AA36:AB36)</f>
        <v>13018</v>
      </c>
    </row>
    <row r="37" spans="1:29" ht="15" customHeight="1" x14ac:dyDescent="0.15">
      <c r="A37" s="7">
        <v>28</v>
      </c>
      <c r="B37" s="10">
        <v>92</v>
      </c>
      <c r="C37" s="10">
        <v>86</v>
      </c>
      <c r="D37" s="10">
        <v>178</v>
      </c>
      <c r="E37" s="3"/>
      <c r="F37" s="7">
        <v>58</v>
      </c>
      <c r="G37" s="10">
        <v>199</v>
      </c>
      <c r="H37" s="10">
        <v>206</v>
      </c>
      <c r="I37" s="10">
        <v>405</v>
      </c>
      <c r="J37" s="3"/>
      <c r="K37" s="7">
        <v>88</v>
      </c>
      <c r="L37" s="10">
        <v>61</v>
      </c>
      <c r="M37" s="10">
        <v>140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1.3980681240467716</v>
      </c>
      <c r="W37" s="19">
        <f t="shared" si="3"/>
        <v>3.8676882274937383</v>
      </c>
      <c r="X37" s="19">
        <f t="shared" si="4"/>
        <v>2.7191046658259772</v>
      </c>
      <c r="Z37" s="4" t="s">
        <v>31</v>
      </c>
      <c r="AA37" s="10">
        <f t="shared" si="6"/>
        <v>1648</v>
      </c>
      <c r="AB37" s="10">
        <f t="shared" si="6"/>
        <v>2188</v>
      </c>
      <c r="AC37" s="13">
        <f>SUM(AA37:AB37)</f>
        <v>3836</v>
      </c>
    </row>
    <row r="38" spans="1:29" ht="15" customHeight="1" x14ac:dyDescent="0.15">
      <c r="A38" s="7">
        <v>29</v>
      </c>
      <c r="B38" s="10">
        <v>99</v>
      </c>
      <c r="C38" s="10">
        <v>75</v>
      </c>
      <c r="D38" s="10">
        <v>174</v>
      </c>
      <c r="E38" s="3"/>
      <c r="F38" s="7">
        <v>59</v>
      </c>
      <c r="G38" s="10">
        <v>260</v>
      </c>
      <c r="H38" s="10">
        <v>204</v>
      </c>
      <c r="I38" s="10">
        <v>464</v>
      </c>
      <c r="J38" s="3"/>
      <c r="K38" s="7">
        <v>89</v>
      </c>
      <c r="L38" s="10">
        <v>59</v>
      </c>
      <c r="M38" s="10">
        <v>135</v>
      </c>
      <c r="N38" s="10">
        <v>194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0.30503304524656838</v>
      </c>
      <c r="W38" s="19">
        <f t="shared" si="3"/>
        <v>1.2450272579932224</v>
      </c>
      <c r="X38" s="19">
        <f t="shared" si="4"/>
        <v>0.80784993694829765</v>
      </c>
      <c r="Z38" s="4" t="s">
        <v>7</v>
      </c>
      <c r="AA38" s="10">
        <f t="shared" si="6"/>
        <v>2297</v>
      </c>
      <c r="AB38" s="10">
        <f t="shared" si="6"/>
        <v>3908</v>
      </c>
      <c r="AC38" s="13">
        <f>SUM(AA38:AB38)</f>
        <v>6205</v>
      </c>
    </row>
    <row r="39" spans="1:29" ht="15" customHeight="1" x14ac:dyDescent="0.15">
      <c r="A39" s="7"/>
      <c r="B39" s="11">
        <v>485</v>
      </c>
      <c r="C39" s="11">
        <v>464</v>
      </c>
      <c r="D39" s="11">
        <v>949</v>
      </c>
      <c r="E39" s="3"/>
      <c r="F39" s="7"/>
      <c r="G39" s="11">
        <v>1068</v>
      </c>
      <c r="H39" s="11">
        <v>947</v>
      </c>
      <c r="I39" s="11">
        <v>2015</v>
      </c>
      <c r="J39" s="3"/>
      <c r="K39" s="7"/>
      <c r="L39" s="11">
        <v>376</v>
      </c>
      <c r="M39" s="11">
        <v>851</v>
      </c>
      <c r="N39" s="11">
        <v>1227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4.2365700728690052E-2</v>
      </c>
      <c r="W39" s="19">
        <f t="shared" si="3"/>
        <v>0.17680860468542803</v>
      </c>
      <c r="X39" s="19">
        <f t="shared" si="4"/>
        <v>0.11428121059268599</v>
      </c>
      <c r="Z39" s="9" t="s">
        <v>24</v>
      </c>
      <c r="AA39" s="11">
        <f>SUM(AA35:AA38)</f>
        <v>11802</v>
      </c>
      <c r="AB39" s="11">
        <f>SUM(AB35:AB38)</f>
        <v>13574</v>
      </c>
      <c r="AC39" s="11">
        <f>SUM(AC35:AC38)</f>
        <v>25376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74</v>
      </c>
      <c r="D4" s="10">
        <v>140</v>
      </c>
      <c r="E4" s="3"/>
      <c r="F4" s="7">
        <v>30</v>
      </c>
      <c r="G4" s="10">
        <v>96</v>
      </c>
      <c r="H4" s="10">
        <v>97</v>
      </c>
      <c r="I4" s="10">
        <v>193</v>
      </c>
      <c r="J4" s="3"/>
      <c r="K4" s="7">
        <v>60</v>
      </c>
      <c r="L4" s="10">
        <v>251</v>
      </c>
      <c r="M4" s="10">
        <v>227</v>
      </c>
      <c r="N4" s="10">
        <v>478</v>
      </c>
      <c r="O4" s="3"/>
      <c r="P4" s="7">
        <v>90</v>
      </c>
      <c r="Q4" s="10">
        <v>50</v>
      </c>
      <c r="R4" s="10">
        <v>89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1158</v>
      </c>
      <c r="X4" s="15">
        <f>SUM(V4:W4)</f>
        <v>2325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61</v>
      </c>
      <c r="D5" s="10">
        <v>128</v>
      </c>
      <c r="E5" s="3"/>
      <c r="F5" s="7">
        <v>31</v>
      </c>
      <c r="G5" s="10">
        <v>106</v>
      </c>
      <c r="H5" s="10">
        <v>95</v>
      </c>
      <c r="I5" s="10">
        <v>201</v>
      </c>
      <c r="J5" s="3"/>
      <c r="K5" s="7">
        <v>61</v>
      </c>
      <c r="L5" s="10">
        <v>287</v>
      </c>
      <c r="M5" s="10">
        <v>273</v>
      </c>
      <c r="N5" s="10">
        <v>560</v>
      </c>
      <c r="O5" s="3"/>
      <c r="P5" s="7">
        <v>91</v>
      </c>
      <c r="Q5" s="10">
        <v>30</v>
      </c>
      <c r="R5" s="10">
        <v>82</v>
      </c>
      <c r="S5" s="10">
        <v>112</v>
      </c>
      <c r="U5" s="4" t="s">
        <v>5</v>
      </c>
      <c r="V5" s="15">
        <f>SUM(B27,B33,B39,G9,G15,G21,G27,G33,G39,L9)</f>
        <v>6679</v>
      </c>
      <c r="W5" s="15">
        <f>SUM(C27,C33,C39,H9,H15,H21,H27,H33,H39,M9)</f>
        <v>6323</v>
      </c>
      <c r="X5" s="15">
        <f>SUM(V5:W5)</f>
        <v>13002</v>
      </c>
      <c r="Y5" s="2"/>
      <c r="Z5" s="4" t="s">
        <v>25</v>
      </c>
      <c r="AA5" s="10">
        <v>688</v>
      </c>
      <c r="AB5" s="10">
        <v>660</v>
      </c>
      <c r="AC5" s="10">
        <v>1348</v>
      </c>
    </row>
    <row r="6" spans="1:29" ht="15" customHeight="1" x14ac:dyDescent="0.15">
      <c r="A6" s="7">
        <v>2</v>
      </c>
      <c r="B6" s="10">
        <v>69</v>
      </c>
      <c r="C6" s="10">
        <v>78</v>
      </c>
      <c r="D6" s="10">
        <v>147</v>
      </c>
      <c r="E6" s="3"/>
      <c r="F6" s="7">
        <v>32</v>
      </c>
      <c r="G6" s="10">
        <v>112</v>
      </c>
      <c r="H6" s="10">
        <v>101</v>
      </c>
      <c r="I6" s="10">
        <v>213</v>
      </c>
      <c r="J6" s="3"/>
      <c r="K6" s="7">
        <v>62</v>
      </c>
      <c r="L6" s="10">
        <v>257</v>
      </c>
      <c r="M6" s="10">
        <v>231</v>
      </c>
      <c r="N6" s="10">
        <v>488</v>
      </c>
      <c r="O6" s="3"/>
      <c r="P6" s="7">
        <v>92</v>
      </c>
      <c r="Q6" s="10">
        <v>21</v>
      </c>
      <c r="R6" s="10">
        <v>81</v>
      </c>
      <c r="S6" s="10">
        <v>102</v>
      </c>
      <c r="U6" s="8" t="s">
        <v>6</v>
      </c>
      <c r="V6" s="15">
        <f>SUM(L15,L21)</f>
        <v>1640</v>
      </c>
      <c r="W6" s="15">
        <f>SUM(M15,M21)</f>
        <v>2172</v>
      </c>
      <c r="X6" s="15">
        <f>SUM(V6:W6)</f>
        <v>3812</v>
      </c>
      <c r="Z6" s="26" t="s">
        <v>26</v>
      </c>
      <c r="AA6" s="10">
        <v>3860</v>
      </c>
      <c r="AB6" s="10">
        <v>3738</v>
      </c>
      <c r="AC6" s="10">
        <v>7598</v>
      </c>
    </row>
    <row r="7" spans="1:29" ht="15" customHeight="1" x14ac:dyDescent="0.15">
      <c r="A7" s="7">
        <v>3</v>
      </c>
      <c r="B7" s="10">
        <v>83</v>
      </c>
      <c r="C7" s="10">
        <v>73</v>
      </c>
      <c r="D7" s="10">
        <v>156</v>
      </c>
      <c r="E7" s="3"/>
      <c r="F7" s="7">
        <v>33</v>
      </c>
      <c r="G7" s="10">
        <v>116</v>
      </c>
      <c r="H7" s="10">
        <v>95</v>
      </c>
      <c r="I7" s="10">
        <v>211</v>
      </c>
      <c r="J7" s="3"/>
      <c r="K7" s="7">
        <v>63</v>
      </c>
      <c r="L7" s="10">
        <v>249</v>
      </c>
      <c r="M7" s="10">
        <v>242</v>
      </c>
      <c r="N7" s="10">
        <v>491</v>
      </c>
      <c r="O7" s="3"/>
      <c r="P7" s="7">
        <v>93</v>
      </c>
      <c r="Q7" s="10">
        <v>14</v>
      </c>
      <c r="R7" s="10">
        <v>57</v>
      </c>
      <c r="S7" s="10">
        <v>71</v>
      </c>
      <c r="U7" s="4" t="s">
        <v>7</v>
      </c>
      <c r="V7" s="15">
        <f>SUM(L27,L33,L39,Q9,Q15,Q21,Q27,Q33,Q39)</f>
        <v>2303</v>
      </c>
      <c r="W7" s="15">
        <f>SUM(M27,M33,M39,R9,R15,R21,R27,R33,R39)</f>
        <v>3907</v>
      </c>
      <c r="X7" s="15">
        <f>SUM(V7:W7)</f>
        <v>6210</v>
      </c>
      <c r="Z7" s="4" t="s">
        <v>31</v>
      </c>
      <c r="AA7" s="10">
        <v>1035</v>
      </c>
      <c r="AB7" s="10">
        <v>1391</v>
      </c>
      <c r="AC7" s="10">
        <v>2426</v>
      </c>
    </row>
    <row r="8" spans="1:29" ht="15" customHeight="1" x14ac:dyDescent="0.15">
      <c r="A8" s="7">
        <v>4</v>
      </c>
      <c r="B8" s="10">
        <v>74</v>
      </c>
      <c r="C8" s="10">
        <v>85</v>
      </c>
      <c r="D8" s="10">
        <v>159</v>
      </c>
      <c r="E8" s="3"/>
      <c r="F8" s="7">
        <v>34</v>
      </c>
      <c r="G8" s="10">
        <v>116</v>
      </c>
      <c r="H8" s="10">
        <v>93</v>
      </c>
      <c r="I8" s="10">
        <v>209</v>
      </c>
      <c r="J8" s="3"/>
      <c r="K8" s="7">
        <v>64</v>
      </c>
      <c r="L8" s="10">
        <v>124</v>
      </c>
      <c r="M8" s="10">
        <v>116</v>
      </c>
      <c r="N8" s="10">
        <v>240</v>
      </c>
      <c r="O8" s="3"/>
      <c r="P8" s="7">
        <v>94</v>
      </c>
      <c r="Q8" s="10">
        <v>17</v>
      </c>
      <c r="R8" s="10">
        <v>50</v>
      </c>
      <c r="S8" s="10">
        <v>67</v>
      </c>
      <c r="U8" s="17" t="s">
        <v>3</v>
      </c>
      <c r="V8" s="12">
        <f>SUM(V4:V7)</f>
        <v>11789</v>
      </c>
      <c r="W8" s="12">
        <f>SUM(W4:W7)</f>
        <v>13560</v>
      </c>
      <c r="X8" s="12">
        <f>SUM(X4:X7)</f>
        <v>25349</v>
      </c>
      <c r="Z8" s="4" t="s">
        <v>7</v>
      </c>
      <c r="AA8" s="10">
        <v>1378</v>
      </c>
      <c r="AB8" s="10">
        <v>2369</v>
      </c>
      <c r="AC8" s="10">
        <v>3747</v>
      </c>
    </row>
    <row r="9" spans="1:29" ht="15" customHeight="1" x14ac:dyDescent="0.15">
      <c r="A9" s="7"/>
      <c r="B9" s="11">
        <v>359</v>
      </c>
      <c r="C9" s="11">
        <v>371</v>
      </c>
      <c r="D9" s="11">
        <v>730</v>
      </c>
      <c r="E9" s="3"/>
      <c r="F9" s="7"/>
      <c r="G9" s="11">
        <v>546</v>
      </c>
      <c r="H9" s="11">
        <v>481</v>
      </c>
      <c r="I9" s="11">
        <v>1027</v>
      </c>
      <c r="J9" s="3"/>
      <c r="K9" s="7"/>
      <c r="L9" s="12">
        <v>1168</v>
      </c>
      <c r="M9" s="12">
        <v>1089</v>
      </c>
      <c r="N9" s="12">
        <v>2257</v>
      </c>
      <c r="O9" s="3"/>
      <c r="P9" s="7"/>
      <c r="Q9" s="11">
        <v>132</v>
      </c>
      <c r="R9" s="11">
        <v>359</v>
      </c>
      <c r="S9" s="11">
        <v>491</v>
      </c>
      <c r="U9" s="4" t="s">
        <v>8</v>
      </c>
      <c r="V9" s="15">
        <f>SUM(G21,G27,G33,G39,L9)</f>
        <v>4094</v>
      </c>
      <c r="W9" s="15">
        <f>SUM(H21,H27,H33,H39,M9)</f>
        <v>3968</v>
      </c>
      <c r="X9" s="18">
        <f t="shared" ref="X9:X20" si="0">SUM(V9:W9)</f>
        <v>8062</v>
      </c>
      <c r="Z9" s="9" t="s">
        <v>24</v>
      </c>
      <c r="AA9" s="11">
        <f>SUM(AA5:AA8)</f>
        <v>6961</v>
      </c>
      <c r="AB9" s="11">
        <f>SUM(AB5:AB8)</f>
        <v>8158</v>
      </c>
      <c r="AC9" s="11">
        <f>SUM(AC5:AC8)</f>
        <v>15119</v>
      </c>
    </row>
    <row r="10" spans="1:29" ht="15" customHeight="1" x14ac:dyDescent="0.15">
      <c r="A10" s="7">
        <v>5</v>
      </c>
      <c r="B10" s="10">
        <v>71</v>
      </c>
      <c r="C10" s="10">
        <v>58</v>
      </c>
      <c r="D10" s="10">
        <v>129</v>
      </c>
      <c r="E10" s="3"/>
      <c r="F10" s="7">
        <v>35</v>
      </c>
      <c r="G10" s="10">
        <v>103</v>
      </c>
      <c r="H10" s="10">
        <v>94</v>
      </c>
      <c r="I10" s="10">
        <v>197</v>
      </c>
      <c r="J10" s="3"/>
      <c r="K10" s="7">
        <v>65</v>
      </c>
      <c r="L10" s="10">
        <v>123</v>
      </c>
      <c r="M10" s="10">
        <v>147</v>
      </c>
      <c r="N10" s="10">
        <v>270</v>
      </c>
      <c r="O10" s="3"/>
      <c r="P10" s="7">
        <v>95</v>
      </c>
      <c r="Q10" s="10">
        <v>8</v>
      </c>
      <c r="R10" s="10">
        <v>49</v>
      </c>
      <c r="S10" s="10">
        <v>57</v>
      </c>
      <c r="U10" s="4" t="s">
        <v>9</v>
      </c>
      <c r="V10" s="15">
        <f>SUM(G21,G27,G33,G39,L9,L15,L21,L27,L33,L39,Q9,Q15,Q21,Q27,Q33,Q39)</f>
        <v>8037</v>
      </c>
      <c r="W10" s="15">
        <f>SUM(H21,H27,H33,H39,M9,M15,M21,M27,M33,M39,R9,R15,R21,R27,R33,R39)</f>
        <v>10047</v>
      </c>
      <c r="X10" s="18">
        <f t="shared" si="0"/>
        <v>18084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64</v>
      </c>
      <c r="D11" s="10">
        <v>139</v>
      </c>
      <c r="E11" s="3"/>
      <c r="F11" s="7">
        <v>36</v>
      </c>
      <c r="G11" s="10">
        <v>116</v>
      </c>
      <c r="H11" s="10">
        <v>111</v>
      </c>
      <c r="I11" s="10">
        <v>227</v>
      </c>
      <c r="J11" s="3"/>
      <c r="K11" s="7">
        <v>66</v>
      </c>
      <c r="L11" s="10">
        <v>150</v>
      </c>
      <c r="M11" s="10">
        <v>200</v>
      </c>
      <c r="N11" s="10">
        <v>350</v>
      </c>
      <c r="O11" s="3"/>
      <c r="P11" s="7">
        <v>96</v>
      </c>
      <c r="Q11" s="10">
        <v>12</v>
      </c>
      <c r="R11" s="10">
        <v>32</v>
      </c>
      <c r="S11" s="10">
        <v>44</v>
      </c>
      <c r="U11" s="4" t="s">
        <v>10</v>
      </c>
      <c r="V11" s="15">
        <f>SUM(,G33,G39,L9,L15,L21,L27,L33,L39,Q9,Q15,Q21,Q27,Q33,Q39)</f>
        <v>6998</v>
      </c>
      <c r="W11" s="15">
        <f>SUM(,H33,H39,M9,M15,M21,M27,M33,M39,R9,R15,R21,R27,R33,R39)</f>
        <v>8932</v>
      </c>
      <c r="X11" s="18">
        <f t="shared" si="0"/>
        <v>15930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76</v>
      </c>
      <c r="D12" s="10">
        <v>149</v>
      </c>
      <c r="E12" s="3"/>
      <c r="F12" s="7">
        <v>37</v>
      </c>
      <c r="G12" s="10">
        <v>98</v>
      </c>
      <c r="H12" s="10">
        <v>99</v>
      </c>
      <c r="I12" s="10">
        <v>197</v>
      </c>
      <c r="J12" s="3"/>
      <c r="K12" s="7">
        <v>67</v>
      </c>
      <c r="L12" s="10">
        <v>165</v>
      </c>
      <c r="M12" s="10">
        <v>198</v>
      </c>
      <c r="N12" s="10">
        <v>363</v>
      </c>
      <c r="O12" s="3"/>
      <c r="P12" s="7">
        <v>97</v>
      </c>
      <c r="Q12" s="10">
        <v>7</v>
      </c>
      <c r="R12" s="10">
        <v>31</v>
      </c>
      <c r="S12" s="10">
        <v>38</v>
      </c>
      <c r="U12" s="4" t="s">
        <v>11</v>
      </c>
      <c r="V12" s="15">
        <f>SUM(L9,L15,L21,L27,L33,L39,Q9,Q15,Q21,Q27,Q33,Q39)</f>
        <v>5111</v>
      </c>
      <c r="W12" s="15">
        <f>SUM(M9,M15,M21,M27,M33,M39,R9,R15,R21,R27,R33,R39)</f>
        <v>7168</v>
      </c>
      <c r="X12" s="18">
        <f t="shared" si="0"/>
        <v>12279</v>
      </c>
      <c r="Z12" s="4" t="s">
        <v>25</v>
      </c>
      <c r="AA12" s="10">
        <v>134</v>
      </c>
      <c r="AB12" s="10">
        <v>168</v>
      </c>
      <c r="AC12" s="10">
        <v>302</v>
      </c>
    </row>
    <row r="13" spans="1:29" ht="15" customHeight="1" x14ac:dyDescent="0.15">
      <c r="A13" s="7">
        <v>8</v>
      </c>
      <c r="B13" s="10">
        <v>71</v>
      </c>
      <c r="C13" s="10">
        <v>84</v>
      </c>
      <c r="D13" s="10">
        <v>155</v>
      </c>
      <c r="E13" s="3"/>
      <c r="F13" s="7">
        <v>38</v>
      </c>
      <c r="G13" s="10">
        <v>102</v>
      </c>
      <c r="H13" s="10">
        <v>99</v>
      </c>
      <c r="I13" s="10">
        <v>201</v>
      </c>
      <c r="J13" s="3"/>
      <c r="K13" s="7">
        <v>68</v>
      </c>
      <c r="L13" s="10">
        <v>165</v>
      </c>
      <c r="M13" s="10">
        <v>232</v>
      </c>
      <c r="N13" s="10">
        <v>397</v>
      </c>
      <c r="O13" s="3"/>
      <c r="P13" s="7">
        <v>98</v>
      </c>
      <c r="Q13" s="10">
        <v>1</v>
      </c>
      <c r="R13" s="10">
        <v>20</v>
      </c>
      <c r="S13" s="10">
        <v>21</v>
      </c>
      <c r="U13" s="9" t="s">
        <v>12</v>
      </c>
      <c r="V13" s="12">
        <f>SUM(L15,L21,L27,L33,L39,Q9,Q15,Q21,Q27,Q33,Q39)</f>
        <v>3943</v>
      </c>
      <c r="W13" s="12">
        <f>SUM(M15,M21,M27,M33,M39,R9,R15,R21,R27,R33,R39)</f>
        <v>6079</v>
      </c>
      <c r="X13" s="12">
        <f t="shared" si="0"/>
        <v>10022</v>
      </c>
      <c r="Z13" s="26" t="s">
        <v>26</v>
      </c>
      <c r="AA13" s="10">
        <v>874</v>
      </c>
      <c r="AB13" s="10">
        <v>843</v>
      </c>
      <c r="AC13" s="10">
        <v>1717</v>
      </c>
    </row>
    <row r="14" spans="1:29" ht="15" customHeight="1" x14ac:dyDescent="0.15">
      <c r="A14" s="7">
        <v>9</v>
      </c>
      <c r="B14" s="10">
        <v>75</v>
      </c>
      <c r="C14" s="10">
        <v>84</v>
      </c>
      <c r="D14" s="10">
        <v>159</v>
      </c>
      <c r="E14" s="3"/>
      <c r="F14" s="7">
        <v>39</v>
      </c>
      <c r="G14" s="10">
        <v>104</v>
      </c>
      <c r="H14" s="10">
        <v>89</v>
      </c>
      <c r="I14" s="10">
        <v>193</v>
      </c>
      <c r="J14" s="3"/>
      <c r="K14" s="7">
        <v>69</v>
      </c>
      <c r="L14" s="10">
        <v>164</v>
      </c>
      <c r="M14" s="10">
        <v>227</v>
      </c>
      <c r="N14" s="10">
        <v>391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3176</v>
      </c>
      <c r="W14" s="15">
        <f>SUM(M21,M27,M33,M39,R9,R15,R21,R27,R33,R39)</f>
        <v>5075</v>
      </c>
      <c r="X14" s="18">
        <f t="shared" si="0"/>
        <v>8251</v>
      </c>
      <c r="Z14" s="4" t="s">
        <v>31</v>
      </c>
      <c r="AA14" s="10">
        <v>207</v>
      </c>
      <c r="AB14" s="10">
        <v>259</v>
      </c>
      <c r="AC14" s="10">
        <v>466</v>
      </c>
    </row>
    <row r="15" spans="1:29" ht="15" customHeight="1" x14ac:dyDescent="0.15">
      <c r="A15" s="7"/>
      <c r="B15" s="11">
        <v>365</v>
      </c>
      <c r="C15" s="11">
        <v>366</v>
      </c>
      <c r="D15" s="11">
        <v>731</v>
      </c>
      <c r="E15" s="3"/>
      <c r="F15" s="7"/>
      <c r="G15" s="11">
        <v>523</v>
      </c>
      <c r="H15" s="11">
        <v>492</v>
      </c>
      <c r="I15" s="11">
        <v>1015</v>
      </c>
      <c r="J15" s="3"/>
      <c r="K15" s="7"/>
      <c r="L15" s="11">
        <v>767</v>
      </c>
      <c r="M15" s="11">
        <v>1004</v>
      </c>
      <c r="N15" s="11">
        <v>1771</v>
      </c>
      <c r="O15" s="3"/>
      <c r="P15" s="7"/>
      <c r="Q15" s="11">
        <v>31</v>
      </c>
      <c r="R15" s="11">
        <v>142</v>
      </c>
      <c r="S15" s="11">
        <v>173</v>
      </c>
      <c r="U15" s="4" t="s">
        <v>14</v>
      </c>
      <c r="V15" s="15">
        <f>SUM(L27,L33,L39,Q9,Q15,Q21,Q27,Q33,Q39)</f>
        <v>2303</v>
      </c>
      <c r="W15" s="15">
        <f>SUM(M27,M33,M39,R9,R15,R21,R27,R33,R39)</f>
        <v>3907</v>
      </c>
      <c r="X15" s="18">
        <f t="shared" si="0"/>
        <v>6210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91</v>
      </c>
      <c r="C16" s="10">
        <v>85</v>
      </c>
      <c r="D16" s="10">
        <v>176</v>
      </c>
      <c r="E16" s="3"/>
      <c r="F16" s="7">
        <v>40</v>
      </c>
      <c r="G16" s="10">
        <v>91</v>
      </c>
      <c r="H16" s="10">
        <v>88</v>
      </c>
      <c r="I16" s="10">
        <v>179</v>
      </c>
      <c r="J16" s="3"/>
      <c r="K16" s="7">
        <v>70</v>
      </c>
      <c r="L16" s="10">
        <v>152</v>
      </c>
      <c r="M16" s="10">
        <v>215</v>
      </c>
      <c r="N16" s="10">
        <v>367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1333</v>
      </c>
      <c r="W16" s="15">
        <f>SUM(M33,M39,R9,R15,R21,R27,R33,R39)</f>
        <v>2559</v>
      </c>
      <c r="X16" s="18">
        <f t="shared" si="0"/>
        <v>3892</v>
      </c>
      <c r="Z16" s="9" t="s">
        <v>24</v>
      </c>
      <c r="AA16" s="11">
        <f>SUM(AA12:AA15)</f>
        <v>1493</v>
      </c>
      <c r="AB16" s="11">
        <f>SUM(AB12:AB15)</f>
        <v>1714</v>
      </c>
      <c r="AC16" s="11">
        <f>SUM(AC12:AC15)</f>
        <v>3207</v>
      </c>
    </row>
    <row r="17" spans="1:29" ht="15" customHeight="1" x14ac:dyDescent="0.15">
      <c r="A17" s="7">
        <v>11</v>
      </c>
      <c r="B17" s="10">
        <v>83</v>
      </c>
      <c r="C17" s="10">
        <v>84</v>
      </c>
      <c r="D17" s="10">
        <v>167</v>
      </c>
      <c r="E17" s="3"/>
      <c r="F17" s="7">
        <v>41</v>
      </c>
      <c r="G17" s="10">
        <v>107</v>
      </c>
      <c r="H17" s="10">
        <v>104</v>
      </c>
      <c r="I17" s="10">
        <v>211</v>
      </c>
      <c r="J17" s="3"/>
      <c r="K17" s="7">
        <v>71</v>
      </c>
      <c r="L17" s="10">
        <v>162</v>
      </c>
      <c r="M17" s="10">
        <v>228</v>
      </c>
      <c r="N17" s="10">
        <v>390</v>
      </c>
      <c r="O17" s="3"/>
      <c r="P17" s="7">
        <v>101</v>
      </c>
      <c r="Q17" s="10">
        <v>4</v>
      </c>
      <c r="R17" s="10">
        <v>3</v>
      </c>
      <c r="S17" s="10">
        <v>7</v>
      </c>
      <c r="U17" s="4" t="s">
        <v>16</v>
      </c>
      <c r="V17" s="15">
        <f>SUM(L39,Q9,Q15,Q21,Q27,Q33,Q39)</f>
        <v>549</v>
      </c>
      <c r="W17" s="15">
        <f>SUM(M39,R9,R15,R21,R27,R33,R39)</f>
        <v>1375</v>
      </c>
      <c r="X17" s="18">
        <f t="shared" si="0"/>
        <v>1924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79</v>
      </c>
      <c r="D18" s="10">
        <v>156</v>
      </c>
      <c r="E18" s="3"/>
      <c r="F18" s="7">
        <v>42</v>
      </c>
      <c r="G18" s="10">
        <v>82</v>
      </c>
      <c r="H18" s="10">
        <v>105</v>
      </c>
      <c r="I18" s="10">
        <v>187</v>
      </c>
      <c r="J18" s="3"/>
      <c r="K18" s="7">
        <v>72</v>
      </c>
      <c r="L18" s="10">
        <v>177</v>
      </c>
      <c r="M18" s="10">
        <v>214</v>
      </c>
      <c r="N18" s="13">
        <v>391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168</v>
      </c>
      <c r="W18" s="15">
        <f>SUM(R9,R15,R21,R27,R33,R39)</f>
        <v>526</v>
      </c>
      <c r="X18" s="18">
        <f t="shared" si="0"/>
        <v>694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105</v>
      </c>
      <c r="C19" s="10">
        <v>82</v>
      </c>
      <c r="D19" s="10">
        <v>187</v>
      </c>
      <c r="E19" s="3"/>
      <c r="F19" s="7">
        <v>43</v>
      </c>
      <c r="G19" s="10">
        <v>97</v>
      </c>
      <c r="H19" s="10">
        <v>128</v>
      </c>
      <c r="I19" s="10">
        <v>225</v>
      </c>
      <c r="J19" s="3"/>
      <c r="K19" s="7">
        <v>73</v>
      </c>
      <c r="L19" s="10">
        <v>210</v>
      </c>
      <c r="M19" s="10">
        <v>255</v>
      </c>
      <c r="N19" s="10">
        <v>465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212</v>
      </c>
      <c r="AB19" s="10">
        <v>232</v>
      </c>
      <c r="AC19" s="10">
        <v>444</v>
      </c>
    </row>
    <row r="20" spans="1:29" ht="15" customHeight="1" x14ac:dyDescent="0.15">
      <c r="A20" s="7">
        <v>14</v>
      </c>
      <c r="B20" s="10">
        <v>87</v>
      </c>
      <c r="C20" s="10">
        <v>91</v>
      </c>
      <c r="D20" s="10">
        <v>178</v>
      </c>
      <c r="E20" s="3"/>
      <c r="F20" s="7">
        <v>44</v>
      </c>
      <c r="G20" s="10">
        <v>81</v>
      </c>
      <c r="H20" s="10">
        <v>65</v>
      </c>
      <c r="I20" s="10">
        <v>146</v>
      </c>
      <c r="J20" s="3"/>
      <c r="K20" s="7">
        <v>74</v>
      </c>
      <c r="L20" s="10">
        <v>172</v>
      </c>
      <c r="M20" s="10">
        <v>256</v>
      </c>
      <c r="N20" s="10">
        <v>428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25</v>
      </c>
      <c r="X20" s="18">
        <f t="shared" si="0"/>
        <v>30</v>
      </c>
      <c r="Z20" s="26" t="s">
        <v>26</v>
      </c>
      <c r="AA20" s="10">
        <v>1256</v>
      </c>
      <c r="AB20" s="10">
        <v>1120</v>
      </c>
      <c r="AC20" s="10">
        <v>2376</v>
      </c>
    </row>
    <row r="21" spans="1:29" ht="15" customHeight="1" x14ac:dyDescent="0.15">
      <c r="A21" s="7"/>
      <c r="B21" s="11">
        <v>443</v>
      </c>
      <c r="C21" s="11">
        <v>421</v>
      </c>
      <c r="D21" s="11">
        <v>864</v>
      </c>
      <c r="E21" s="3"/>
      <c r="F21" s="7"/>
      <c r="G21" s="11">
        <v>458</v>
      </c>
      <c r="H21" s="11">
        <v>490</v>
      </c>
      <c r="I21" s="11">
        <v>948</v>
      </c>
      <c r="J21" s="3"/>
      <c r="K21" s="7"/>
      <c r="L21" s="12">
        <v>873</v>
      </c>
      <c r="M21" s="12">
        <v>1168</v>
      </c>
      <c r="N21" s="12">
        <v>2041</v>
      </c>
      <c r="O21" s="24"/>
      <c r="P21" s="7"/>
      <c r="Q21" s="11">
        <v>5</v>
      </c>
      <c r="R21" s="11">
        <v>22</v>
      </c>
      <c r="S21" s="11">
        <v>27</v>
      </c>
      <c r="Z21" s="4" t="s">
        <v>31</v>
      </c>
      <c r="AA21" s="10">
        <v>241</v>
      </c>
      <c r="AB21" s="10">
        <v>319</v>
      </c>
      <c r="AC21" s="10">
        <v>560</v>
      </c>
    </row>
    <row r="22" spans="1:29" ht="15" customHeight="1" x14ac:dyDescent="0.15">
      <c r="A22" s="7">
        <v>15</v>
      </c>
      <c r="B22" s="10">
        <v>106</v>
      </c>
      <c r="C22" s="10">
        <v>83</v>
      </c>
      <c r="D22" s="10">
        <v>189</v>
      </c>
      <c r="E22" s="3"/>
      <c r="F22" s="7">
        <v>45</v>
      </c>
      <c r="G22" s="10">
        <v>102</v>
      </c>
      <c r="H22" s="10">
        <v>103</v>
      </c>
      <c r="I22" s="10">
        <v>205</v>
      </c>
      <c r="J22" s="3"/>
      <c r="K22" s="7">
        <v>75</v>
      </c>
      <c r="L22" s="10">
        <v>193</v>
      </c>
      <c r="M22" s="10">
        <v>264</v>
      </c>
      <c r="N22" s="10">
        <v>457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669</v>
      </c>
      <c r="AC22" s="10">
        <v>1065</v>
      </c>
    </row>
    <row r="23" spans="1:29" ht="15" customHeight="1" x14ac:dyDescent="0.15">
      <c r="A23" s="7">
        <v>16</v>
      </c>
      <c r="B23" s="10">
        <v>133</v>
      </c>
      <c r="C23" s="10">
        <v>97</v>
      </c>
      <c r="D23" s="10">
        <v>230</v>
      </c>
      <c r="E23" s="3"/>
      <c r="F23" s="7">
        <v>46</v>
      </c>
      <c r="G23" s="10">
        <v>99</v>
      </c>
      <c r="H23" s="10">
        <v>127</v>
      </c>
      <c r="I23" s="10">
        <v>226</v>
      </c>
      <c r="J23" s="3"/>
      <c r="K23" s="7">
        <v>76</v>
      </c>
      <c r="L23" s="10">
        <v>184</v>
      </c>
      <c r="M23" s="10">
        <v>283</v>
      </c>
      <c r="N23" s="10">
        <v>467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9.8990584443124945</v>
      </c>
      <c r="W23" s="19">
        <f>W4/$W$8*100</f>
        <v>8.5398230088495577</v>
      </c>
      <c r="X23" s="19">
        <f>X4/$X$8*100</f>
        <v>9.1719594461319964</v>
      </c>
      <c r="Z23" s="9" t="s">
        <v>24</v>
      </c>
      <c r="AA23" s="11">
        <f>SUM(AA19:AA22)</f>
        <v>2105</v>
      </c>
      <c r="AB23" s="11">
        <f t="shared" ref="AB23:AC23" si="1">SUM(AB19:AB22)</f>
        <v>2340</v>
      </c>
      <c r="AC23" s="11">
        <f t="shared" si="1"/>
        <v>4445</v>
      </c>
    </row>
    <row r="24" spans="1:29" ht="15" customHeight="1" x14ac:dyDescent="0.15">
      <c r="A24" s="7">
        <v>17</v>
      </c>
      <c r="B24" s="10">
        <v>127</v>
      </c>
      <c r="C24" s="10">
        <v>100</v>
      </c>
      <c r="D24" s="10">
        <v>227</v>
      </c>
      <c r="E24" s="3"/>
      <c r="F24" s="7">
        <v>47</v>
      </c>
      <c r="G24" s="10">
        <v>123</v>
      </c>
      <c r="H24" s="10">
        <v>126</v>
      </c>
      <c r="I24" s="10">
        <v>249</v>
      </c>
      <c r="J24" s="3"/>
      <c r="K24" s="7">
        <v>77</v>
      </c>
      <c r="L24" s="10">
        <v>205</v>
      </c>
      <c r="M24" s="10">
        <v>255</v>
      </c>
      <c r="N24" s="10">
        <v>460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56.654508440071247</v>
      </c>
      <c r="W24" s="19">
        <f>W5/$W$8*100</f>
        <v>46.629793510324482</v>
      </c>
      <c r="X24" s="19">
        <f>X5/$X$8*100</f>
        <v>51.291964180046548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101</v>
      </c>
      <c r="D25" s="10">
        <v>206</v>
      </c>
      <c r="E25" s="3"/>
      <c r="F25" s="7">
        <v>48</v>
      </c>
      <c r="G25" s="10">
        <v>114</v>
      </c>
      <c r="H25" s="10">
        <v>106</v>
      </c>
      <c r="I25" s="10">
        <v>220</v>
      </c>
      <c r="J25" s="3"/>
      <c r="K25" s="7">
        <v>78</v>
      </c>
      <c r="L25" s="10">
        <v>198</v>
      </c>
      <c r="M25" s="10">
        <v>255</v>
      </c>
      <c r="N25" s="10">
        <v>453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13.91127322079905</v>
      </c>
      <c r="W25" s="19">
        <f>W6/$W$8*100</f>
        <v>16.017699115044248</v>
      </c>
      <c r="X25" s="19">
        <f>X6/$X$8*100</f>
        <v>15.038068562862442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86</v>
      </c>
      <c r="D26" s="10">
        <v>193</v>
      </c>
      <c r="E26" s="3"/>
      <c r="F26" s="7">
        <v>49</v>
      </c>
      <c r="G26" s="10">
        <v>143</v>
      </c>
      <c r="H26" s="10">
        <v>163</v>
      </c>
      <c r="I26" s="10">
        <v>306</v>
      </c>
      <c r="J26" s="3"/>
      <c r="K26" s="7">
        <v>79</v>
      </c>
      <c r="L26" s="10">
        <v>190</v>
      </c>
      <c r="M26" s="10">
        <v>291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19.535159894817202</v>
      </c>
      <c r="W26" s="19">
        <f>W7/$W$8*100</f>
        <v>28.81268436578171</v>
      </c>
      <c r="X26" s="19">
        <f>X7/$X$8*100</f>
        <v>24.498007810959013</v>
      </c>
      <c r="Z26" s="4" t="s">
        <v>25</v>
      </c>
      <c r="AA26" s="10">
        <v>133</v>
      </c>
      <c r="AB26" s="10">
        <v>98</v>
      </c>
      <c r="AC26" s="10">
        <v>231</v>
      </c>
    </row>
    <row r="27" spans="1:29" ht="15" customHeight="1" x14ac:dyDescent="0.15">
      <c r="A27" s="7"/>
      <c r="B27" s="11">
        <v>578</v>
      </c>
      <c r="C27" s="11">
        <v>467</v>
      </c>
      <c r="D27" s="11">
        <v>1045</v>
      </c>
      <c r="E27" s="3"/>
      <c r="F27" s="7"/>
      <c r="G27" s="11">
        <v>581</v>
      </c>
      <c r="H27" s="11">
        <v>625</v>
      </c>
      <c r="I27" s="11">
        <v>1206</v>
      </c>
      <c r="J27" s="3"/>
      <c r="K27" s="7"/>
      <c r="L27" s="11">
        <v>970</v>
      </c>
      <c r="M27" s="11">
        <v>1348</v>
      </c>
      <c r="N27" s="11">
        <v>2318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689</v>
      </c>
      <c r="AB27" s="10">
        <v>622</v>
      </c>
      <c r="AC27" s="10">
        <v>1311</v>
      </c>
    </row>
    <row r="28" spans="1:29" ht="15" customHeight="1" x14ac:dyDescent="0.15">
      <c r="A28" s="7">
        <v>20</v>
      </c>
      <c r="B28" s="10">
        <v>89</v>
      </c>
      <c r="C28" s="10">
        <v>83</v>
      </c>
      <c r="D28" s="10">
        <v>172</v>
      </c>
      <c r="E28" s="3"/>
      <c r="F28" s="7">
        <v>50</v>
      </c>
      <c r="G28" s="10">
        <v>144</v>
      </c>
      <c r="H28" s="10">
        <v>133</v>
      </c>
      <c r="I28" s="10">
        <v>277</v>
      </c>
      <c r="J28" s="3"/>
      <c r="K28" s="7">
        <v>80</v>
      </c>
      <c r="L28" s="10">
        <v>202</v>
      </c>
      <c r="M28" s="10">
        <v>265</v>
      </c>
      <c r="N28" s="10">
        <v>467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34.727288149970306</v>
      </c>
      <c r="W28" s="19">
        <f t="shared" ref="W28:W39" si="3">W9/$W$8*100</f>
        <v>29.262536873156343</v>
      </c>
      <c r="X28" s="19">
        <f t="shared" ref="X28:X39" si="4">X9/$X$8*100</f>
        <v>31.804015937512325</v>
      </c>
      <c r="Z28" s="4" t="s">
        <v>31</v>
      </c>
      <c r="AA28" s="10">
        <v>157</v>
      </c>
      <c r="AB28" s="10">
        <v>203</v>
      </c>
      <c r="AC28" s="10">
        <v>360</v>
      </c>
    </row>
    <row r="29" spans="1:29" ht="15" customHeight="1" x14ac:dyDescent="0.15">
      <c r="A29" s="7">
        <v>21</v>
      </c>
      <c r="B29" s="10">
        <v>90</v>
      </c>
      <c r="C29" s="10">
        <v>89</v>
      </c>
      <c r="D29" s="10">
        <v>179</v>
      </c>
      <c r="E29" s="3"/>
      <c r="F29" s="7">
        <v>51</v>
      </c>
      <c r="G29" s="10">
        <v>175</v>
      </c>
      <c r="H29" s="10">
        <v>167</v>
      </c>
      <c r="I29" s="10">
        <v>342</v>
      </c>
      <c r="J29" s="3"/>
      <c r="K29" s="7">
        <v>81</v>
      </c>
      <c r="L29" s="10">
        <v>169</v>
      </c>
      <c r="M29" s="10">
        <v>251</v>
      </c>
      <c r="N29" s="10">
        <v>420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68.173721265586565</v>
      </c>
      <c r="W29" s="19">
        <f t="shared" si="3"/>
        <v>74.092920353982308</v>
      </c>
      <c r="X29" s="19">
        <f t="shared" si="4"/>
        <v>71.340092311333777</v>
      </c>
      <c r="Z29" s="4" t="s">
        <v>7</v>
      </c>
      <c r="AA29" s="10">
        <v>251</v>
      </c>
      <c r="AB29" s="10">
        <v>425</v>
      </c>
      <c r="AC29" s="10">
        <v>676</v>
      </c>
    </row>
    <row r="30" spans="1:29" ht="15" customHeight="1" x14ac:dyDescent="0.15">
      <c r="A30" s="7">
        <v>22</v>
      </c>
      <c r="B30" s="10">
        <v>113</v>
      </c>
      <c r="C30" s="10">
        <v>91</v>
      </c>
      <c r="D30" s="10">
        <v>204</v>
      </c>
      <c r="E30" s="3"/>
      <c r="F30" s="7">
        <v>52</v>
      </c>
      <c r="G30" s="10">
        <v>155</v>
      </c>
      <c r="H30" s="10">
        <v>169</v>
      </c>
      <c r="I30" s="10">
        <v>324</v>
      </c>
      <c r="J30" s="3"/>
      <c r="K30" s="7">
        <v>82</v>
      </c>
      <c r="L30" s="10">
        <v>152</v>
      </c>
      <c r="M30" s="10">
        <v>215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59.360420731190089</v>
      </c>
      <c r="W30" s="19">
        <f t="shared" si="3"/>
        <v>65.870206489675525</v>
      </c>
      <c r="X30" s="19">
        <f t="shared" si="4"/>
        <v>62.842715688981812</v>
      </c>
      <c r="Z30" s="9" t="s">
        <v>24</v>
      </c>
      <c r="AA30" s="11">
        <f>SUM(AA26:AA29)</f>
        <v>1230</v>
      </c>
      <c r="AB30" s="11">
        <f t="shared" ref="AB30" si="5">SUM(AB26:AB29)</f>
        <v>1348</v>
      </c>
      <c r="AC30" s="11">
        <f>SUM(AC26:AC29)</f>
        <v>2578</v>
      </c>
    </row>
    <row r="31" spans="1:29" ht="15" customHeight="1" x14ac:dyDescent="0.15">
      <c r="A31" s="7">
        <v>23</v>
      </c>
      <c r="B31" s="10">
        <v>82</v>
      </c>
      <c r="C31" s="10">
        <v>101</v>
      </c>
      <c r="D31" s="10">
        <v>183</v>
      </c>
      <c r="E31" s="3"/>
      <c r="F31" s="7">
        <v>53</v>
      </c>
      <c r="G31" s="10">
        <v>173</v>
      </c>
      <c r="H31" s="10">
        <v>163</v>
      </c>
      <c r="I31" s="10">
        <v>336</v>
      </c>
      <c r="J31" s="3"/>
      <c r="K31" s="7">
        <v>83</v>
      </c>
      <c r="L31" s="10">
        <v>143</v>
      </c>
      <c r="M31" s="10">
        <v>228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43.353974043599969</v>
      </c>
      <c r="W31" s="19">
        <f t="shared" si="3"/>
        <v>52.861356932153392</v>
      </c>
      <c r="X31" s="19">
        <f t="shared" si="4"/>
        <v>48.439780661959055</v>
      </c>
      <c r="Z31" s="6"/>
    </row>
    <row r="32" spans="1:29" ht="15" customHeight="1" x14ac:dyDescent="0.15">
      <c r="A32" s="7">
        <v>24</v>
      </c>
      <c r="B32" s="10">
        <v>84</v>
      </c>
      <c r="C32" s="10">
        <v>88</v>
      </c>
      <c r="D32" s="10">
        <v>172</v>
      </c>
      <c r="E32" s="3"/>
      <c r="F32" s="7">
        <v>54</v>
      </c>
      <c r="G32" s="10">
        <v>171</v>
      </c>
      <c r="H32" s="10">
        <v>190</v>
      </c>
      <c r="I32" s="10">
        <v>361</v>
      </c>
      <c r="J32" s="3"/>
      <c r="K32" s="7">
        <v>84</v>
      </c>
      <c r="L32" s="10">
        <v>118</v>
      </c>
      <c r="M32" s="10">
        <v>225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33.446433115616252</v>
      </c>
      <c r="W32" s="20">
        <f t="shared" si="3"/>
        <v>44.830383480825958</v>
      </c>
      <c r="X32" s="20">
        <f t="shared" si="4"/>
        <v>39.536076373821452</v>
      </c>
      <c r="Z32" s="6"/>
      <c r="AA32" s="28"/>
      <c r="AB32" s="27"/>
      <c r="AC32" s="27"/>
    </row>
    <row r="33" spans="1:29" ht="15" customHeight="1" x14ac:dyDescent="0.15">
      <c r="A33" s="7"/>
      <c r="B33" s="11">
        <v>458</v>
      </c>
      <c r="C33" s="11">
        <v>452</v>
      </c>
      <c r="D33" s="11">
        <v>910</v>
      </c>
      <c r="E33" s="3"/>
      <c r="F33" s="7"/>
      <c r="G33" s="11">
        <v>818</v>
      </c>
      <c r="H33" s="11">
        <v>822</v>
      </c>
      <c r="I33" s="11">
        <v>1640</v>
      </c>
      <c r="J33" s="3"/>
      <c r="K33" s="7"/>
      <c r="L33" s="11">
        <v>784</v>
      </c>
      <c r="M33" s="11">
        <v>1184</v>
      </c>
      <c r="N33" s="11">
        <v>1968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26.940368139791332</v>
      </c>
      <c r="W33" s="19">
        <f t="shared" si="3"/>
        <v>37.426253687315636</v>
      </c>
      <c r="X33" s="19">
        <f t="shared" si="4"/>
        <v>32.549607479584992</v>
      </c>
      <c r="Z33" s="6" t="s">
        <v>3</v>
      </c>
    </row>
    <row r="34" spans="1:29" ht="15" customHeight="1" x14ac:dyDescent="0.15">
      <c r="A34" s="7">
        <v>25</v>
      </c>
      <c r="B34" s="10">
        <v>106</v>
      </c>
      <c r="C34" s="10">
        <v>106</v>
      </c>
      <c r="D34" s="10">
        <v>212</v>
      </c>
      <c r="E34" s="3"/>
      <c r="F34" s="7">
        <v>55</v>
      </c>
      <c r="G34" s="10">
        <v>196</v>
      </c>
      <c r="H34" s="10">
        <v>179</v>
      </c>
      <c r="I34" s="10">
        <v>375</v>
      </c>
      <c r="J34" s="3"/>
      <c r="K34" s="7">
        <v>85</v>
      </c>
      <c r="L34" s="10">
        <v>120</v>
      </c>
      <c r="M34" s="10">
        <v>235</v>
      </c>
      <c r="N34" s="10">
        <v>355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19.535159894817202</v>
      </c>
      <c r="W34" s="19">
        <f t="shared" si="3"/>
        <v>28.81268436578171</v>
      </c>
      <c r="X34" s="19">
        <f t="shared" si="4"/>
        <v>24.498007810959013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106</v>
      </c>
      <c r="C35" s="10">
        <v>95</v>
      </c>
      <c r="D35" s="10">
        <v>201</v>
      </c>
      <c r="E35" s="3"/>
      <c r="F35" s="7">
        <v>56</v>
      </c>
      <c r="G35" s="10">
        <v>183</v>
      </c>
      <c r="H35" s="10">
        <v>165</v>
      </c>
      <c r="I35" s="10">
        <v>348</v>
      </c>
      <c r="J35" s="3"/>
      <c r="K35" s="7">
        <v>86</v>
      </c>
      <c r="L35" s="10">
        <v>71</v>
      </c>
      <c r="M35" s="10">
        <v>188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11.307150733734836</v>
      </c>
      <c r="W35" s="19">
        <f t="shared" si="3"/>
        <v>18.871681415929203</v>
      </c>
      <c r="X35" s="19">
        <f t="shared" si="4"/>
        <v>15.353662866385262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1158</v>
      </c>
      <c r="AC35" s="10">
        <f>SUM(AA35:AB35)</f>
        <v>2325</v>
      </c>
    </row>
    <row r="36" spans="1:29" ht="15" customHeight="1" x14ac:dyDescent="0.15">
      <c r="A36" s="7">
        <v>27</v>
      </c>
      <c r="B36" s="10">
        <v>82</v>
      </c>
      <c r="C36" s="10">
        <v>98</v>
      </c>
      <c r="D36" s="10">
        <v>180</v>
      </c>
      <c r="E36" s="3"/>
      <c r="F36" s="7">
        <v>57</v>
      </c>
      <c r="G36" s="10">
        <v>230</v>
      </c>
      <c r="H36" s="10">
        <v>188</v>
      </c>
      <c r="I36" s="10">
        <v>418</v>
      </c>
      <c r="J36" s="3"/>
      <c r="K36" s="7">
        <v>87</v>
      </c>
      <c r="L36" s="10">
        <v>72</v>
      </c>
      <c r="M36" s="10">
        <v>153</v>
      </c>
      <c r="N36" s="10">
        <v>225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4.656883535499194</v>
      </c>
      <c r="W36" s="19">
        <f t="shared" si="3"/>
        <v>10.140117994100295</v>
      </c>
      <c r="X36" s="19">
        <f t="shared" si="4"/>
        <v>7.5900429997238543</v>
      </c>
      <c r="Z36" s="26" t="s">
        <v>26</v>
      </c>
      <c r="AA36" s="10">
        <f t="shared" si="6"/>
        <v>6679</v>
      </c>
      <c r="AB36" s="10">
        <f t="shared" si="6"/>
        <v>6323</v>
      </c>
      <c r="AC36" s="13">
        <f>SUM(AA36:AB36)</f>
        <v>13002</v>
      </c>
    </row>
    <row r="37" spans="1:29" ht="15" customHeight="1" x14ac:dyDescent="0.15">
      <c r="A37" s="7">
        <v>28</v>
      </c>
      <c r="B37" s="10">
        <v>86</v>
      </c>
      <c r="C37" s="10">
        <v>92</v>
      </c>
      <c r="D37" s="10">
        <v>178</v>
      </c>
      <c r="E37" s="3"/>
      <c r="F37" s="7">
        <v>58</v>
      </c>
      <c r="G37" s="10">
        <v>205</v>
      </c>
      <c r="H37" s="10">
        <v>214</v>
      </c>
      <c r="I37" s="10">
        <v>419</v>
      </c>
      <c r="J37" s="3"/>
      <c r="K37" s="7">
        <v>88</v>
      </c>
      <c r="L37" s="10">
        <v>59</v>
      </c>
      <c r="M37" s="10">
        <v>142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1.4250572567647808</v>
      </c>
      <c r="W37" s="19">
        <f t="shared" si="3"/>
        <v>3.8790560471976403</v>
      </c>
      <c r="X37" s="19">
        <f t="shared" si="4"/>
        <v>2.7377805830604758</v>
      </c>
      <c r="Z37" s="4" t="s">
        <v>31</v>
      </c>
      <c r="AA37" s="10">
        <f t="shared" si="6"/>
        <v>1640</v>
      </c>
      <c r="AB37" s="10">
        <f t="shared" si="6"/>
        <v>2172</v>
      </c>
      <c r="AC37" s="13">
        <f>SUM(AA37:AB37)</f>
        <v>3812</v>
      </c>
    </row>
    <row r="38" spans="1:29" ht="15" customHeight="1" x14ac:dyDescent="0.15">
      <c r="A38" s="7">
        <v>29</v>
      </c>
      <c r="B38" s="10">
        <v>100</v>
      </c>
      <c r="C38" s="10">
        <v>72</v>
      </c>
      <c r="D38" s="10">
        <v>172</v>
      </c>
      <c r="E38" s="3"/>
      <c r="F38" s="7">
        <v>59</v>
      </c>
      <c r="G38" s="10">
        <v>255</v>
      </c>
      <c r="H38" s="10">
        <v>196</v>
      </c>
      <c r="I38" s="10">
        <v>451</v>
      </c>
      <c r="J38" s="3"/>
      <c r="K38" s="7">
        <v>89</v>
      </c>
      <c r="L38" s="10">
        <v>59</v>
      </c>
      <c r="M38" s="10">
        <v>131</v>
      </c>
      <c r="N38" s="10">
        <v>190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0.30536941216388158</v>
      </c>
      <c r="W38" s="19">
        <f t="shared" si="3"/>
        <v>1.2315634218289084</v>
      </c>
      <c r="X38" s="19">
        <f t="shared" si="4"/>
        <v>0.80082054518915924</v>
      </c>
      <c r="Z38" s="4" t="s">
        <v>7</v>
      </c>
      <c r="AA38" s="10">
        <f t="shared" si="6"/>
        <v>2303</v>
      </c>
      <c r="AB38" s="10">
        <f t="shared" si="6"/>
        <v>3907</v>
      </c>
      <c r="AC38" s="13">
        <f>SUM(AA38:AB38)</f>
        <v>6210</v>
      </c>
    </row>
    <row r="39" spans="1:29" ht="15" customHeight="1" x14ac:dyDescent="0.15">
      <c r="A39" s="7"/>
      <c r="B39" s="11">
        <v>480</v>
      </c>
      <c r="C39" s="11">
        <v>463</v>
      </c>
      <c r="D39" s="11">
        <v>943</v>
      </c>
      <c r="E39" s="3"/>
      <c r="F39" s="7"/>
      <c r="G39" s="11">
        <v>1069</v>
      </c>
      <c r="H39" s="11">
        <v>942</v>
      </c>
      <c r="I39" s="11">
        <v>2011</v>
      </c>
      <c r="J39" s="3"/>
      <c r="K39" s="7"/>
      <c r="L39" s="11">
        <v>381</v>
      </c>
      <c r="M39" s="11">
        <v>849</v>
      </c>
      <c r="N39" s="11">
        <v>1230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4.2412418356094668E-2</v>
      </c>
      <c r="W39" s="19">
        <f t="shared" si="3"/>
        <v>0.18436578171091444</v>
      </c>
      <c r="X39" s="19">
        <f t="shared" si="4"/>
        <v>0.11834786382105802</v>
      </c>
      <c r="Z39" s="9" t="s">
        <v>24</v>
      </c>
      <c r="AA39" s="11">
        <f>SUM(AA35:AA38)</f>
        <v>11789</v>
      </c>
      <c r="AB39" s="11">
        <f>SUM(AB35:AB38)</f>
        <v>13560</v>
      </c>
      <c r="AC39" s="11">
        <f>SUM(AC35:AC38)</f>
        <v>25349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72</v>
      </c>
      <c r="D4" s="10">
        <v>135</v>
      </c>
      <c r="E4" s="3"/>
      <c r="F4" s="7">
        <v>30</v>
      </c>
      <c r="G4" s="10">
        <v>94</v>
      </c>
      <c r="H4" s="10">
        <v>101</v>
      </c>
      <c r="I4" s="10">
        <v>195</v>
      </c>
      <c r="J4" s="3"/>
      <c r="K4" s="7">
        <v>60</v>
      </c>
      <c r="L4" s="10">
        <v>247</v>
      </c>
      <c r="M4" s="10">
        <v>223</v>
      </c>
      <c r="N4" s="10">
        <v>470</v>
      </c>
      <c r="O4" s="3"/>
      <c r="P4" s="7">
        <v>90</v>
      </c>
      <c r="Q4" s="10">
        <v>48</v>
      </c>
      <c r="R4" s="10">
        <v>92</v>
      </c>
      <c r="S4" s="10">
        <v>140</v>
      </c>
      <c r="U4" s="4" t="s">
        <v>4</v>
      </c>
      <c r="V4" s="15">
        <f>SUM(B9,B15,B21)</f>
        <v>1164</v>
      </c>
      <c r="W4" s="15">
        <f>SUM(C9,C15,C21)</f>
        <v>1156</v>
      </c>
      <c r="X4" s="15">
        <f>SUM(V4:W4)</f>
        <v>2320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62</v>
      </c>
      <c r="D5" s="10">
        <v>132</v>
      </c>
      <c r="E5" s="3"/>
      <c r="F5" s="7">
        <v>31</v>
      </c>
      <c r="G5" s="10">
        <v>104</v>
      </c>
      <c r="H5" s="10">
        <v>96</v>
      </c>
      <c r="I5" s="10">
        <v>200</v>
      </c>
      <c r="J5" s="3"/>
      <c r="K5" s="7">
        <v>61</v>
      </c>
      <c r="L5" s="10">
        <v>280</v>
      </c>
      <c r="M5" s="10">
        <v>281</v>
      </c>
      <c r="N5" s="10">
        <v>561</v>
      </c>
      <c r="O5" s="3"/>
      <c r="P5" s="7">
        <v>91</v>
      </c>
      <c r="Q5" s="10">
        <v>32</v>
      </c>
      <c r="R5" s="10">
        <v>79</v>
      </c>
      <c r="S5" s="10">
        <v>111</v>
      </c>
      <c r="U5" s="4" t="s">
        <v>5</v>
      </c>
      <c r="V5" s="15">
        <f>SUM(B27,B33,B39,G9,G15,G21,G27,G33,G39,L9)</f>
        <v>6672</v>
      </c>
      <c r="W5" s="15">
        <f>SUM(C27,C33,C39,H9,H15,H21,H27,H33,H39,M9)</f>
        <v>6321</v>
      </c>
      <c r="X5" s="15">
        <f>SUM(V5:W5)</f>
        <v>12993</v>
      </c>
      <c r="Y5" s="2"/>
      <c r="Z5" s="4" t="s">
        <v>25</v>
      </c>
      <c r="AA5" s="10">
        <v>683</v>
      </c>
      <c r="AB5" s="10">
        <v>662</v>
      </c>
      <c r="AC5" s="10">
        <v>1345</v>
      </c>
    </row>
    <row r="6" spans="1:29" ht="15" customHeight="1" x14ac:dyDescent="0.15">
      <c r="A6" s="7">
        <v>2</v>
      </c>
      <c r="B6" s="10">
        <v>72</v>
      </c>
      <c r="C6" s="10">
        <v>78</v>
      </c>
      <c r="D6" s="10">
        <v>150</v>
      </c>
      <c r="E6" s="3"/>
      <c r="F6" s="7">
        <v>32</v>
      </c>
      <c r="G6" s="10">
        <v>109</v>
      </c>
      <c r="H6" s="10">
        <v>102</v>
      </c>
      <c r="I6" s="10">
        <v>211</v>
      </c>
      <c r="J6" s="3"/>
      <c r="K6" s="7">
        <v>62</v>
      </c>
      <c r="L6" s="10">
        <v>263</v>
      </c>
      <c r="M6" s="10">
        <v>225</v>
      </c>
      <c r="N6" s="10">
        <v>488</v>
      </c>
      <c r="O6" s="3"/>
      <c r="P6" s="7">
        <v>92</v>
      </c>
      <c r="Q6" s="10">
        <v>24</v>
      </c>
      <c r="R6" s="10">
        <v>78</v>
      </c>
      <c r="S6" s="10">
        <v>102</v>
      </c>
      <c r="U6" s="8" t="s">
        <v>6</v>
      </c>
      <c r="V6" s="15">
        <f>SUM(L15,L21)</f>
        <v>1621</v>
      </c>
      <c r="W6" s="15">
        <f>SUM(M15,M21)</f>
        <v>2150</v>
      </c>
      <c r="X6" s="15">
        <f>SUM(V6:W6)</f>
        <v>3771</v>
      </c>
      <c r="Z6" s="26" t="s">
        <v>26</v>
      </c>
      <c r="AA6" s="10">
        <v>3857</v>
      </c>
      <c r="AB6" s="10">
        <v>3735</v>
      </c>
      <c r="AC6" s="10">
        <v>7592</v>
      </c>
    </row>
    <row r="7" spans="1:29" ht="15" customHeight="1" x14ac:dyDescent="0.15">
      <c r="A7" s="7">
        <v>3</v>
      </c>
      <c r="B7" s="10">
        <v>76</v>
      </c>
      <c r="C7" s="10">
        <v>73</v>
      </c>
      <c r="D7" s="10">
        <v>149</v>
      </c>
      <c r="E7" s="3"/>
      <c r="F7" s="7">
        <v>33</v>
      </c>
      <c r="G7" s="10">
        <v>111</v>
      </c>
      <c r="H7" s="10">
        <v>91</v>
      </c>
      <c r="I7" s="10">
        <v>202</v>
      </c>
      <c r="J7" s="3"/>
      <c r="K7" s="7">
        <v>63</v>
      </c>
      <c r="L7" s="10">
        <v>250</v>
      </c>
      <c r="M7" s="10">
        <v>244</v>
      </c>
      <c r="N7" s="10">
        <v>494</v>
      </c>
      <c r="O7" s="3"/>
      <c r="P7" s="7">
        <v>93</v>
      </c>
      <c r="Q7" s="10">
        <v>15</v>
      </c>
      <c r="R7" s="10">
        <v>53</v>
      </c>
      <c r="S7" s="10">
        <v>68</v>
      </c>
      <c r="U7" s="4" t="s">
        <v>7</v>
      </c>
      <c r="V7" s="15">
        <f>SUM(L27,L33,L39,Q9,Q15,Q21,Q27,Q33,Q39)</f>
        <v>2310</v>
      </c>
      <c r="W7" s="15">
        <f>SUM(M27,M33,M39,R9,R15,R21,R27,R33,R39)</f>
        <v>3909</v>
      </c>
      <c r="X7" s="15">
        <f>SUM(V7:W7)</f>
        <v>6219</v>
      </c>
      <c r="Z7" s="4" t="s">
        <v>31</v>
      </c>
      <c r="AA7" s="10">
        <v>1023</v>
      </c>
      <c r="AB7" s="10">
        <v>1377</v>
      </c>
      <c r="AC7" s="10">
        <v>2400</v>
      </c>
    </row>
    <row r="8" spans="1:29" ht="15" customHeight="1" x14ac:dyDescent="0.15">
      <c r="A8" s="7">
        <v>4</v>
      </c>
      <c r="B8" s="10">
        <v>74</v>
      </c>
      <c r="C8" s="10">
        <v>86</v>
      </c>
      <c r="D8" s="10">
        <v>160</v>
      </c>
      <c r="E8" s="3"/>
      <c r="F8" s="7">
        <v>34</v>
      </c>
      <c r="G8" s="10">
        <v>124</v>
      </c>
      <c r="H8" s="10">
        <v>91</v>
      </c>
      <c r="I8" s="10">
        <v>215</v>
      </c>
      <c r="J8" s="3"/>
      <c r="K8" s="7">
        <v>64</v>
      </c>
      <c r="L8" s="10">
        <v>138</v>
      </c>
      <c r="M8" s="10">
        <v>127</v>
      </c>
      <c r="N8" s="10">
        <v>265</v>
      </c>
      <c r="O8" s="3"/>
      <c r="P8" s="7">
        <v>94</v>
      </c>
      <c r="Q8" s="10">
        <v>15</v>
      </c>
      <c r="R8" s="10">
        <v>57</v>
      </c>
      <c r="S8" s="10">
        <v>72</v>
      </c>
      <c r="U8" s="17" t="s">
        <v>3</v>
      </c>
      <c r="V8" s="12">
        <f>SUM(V4:V7)</f>
        <v>11767</v>
      </c>
      <c r="W8" s="12">
        <f>SUM(W4:W7)</f>
        <v>13536</v>
      </c>
      <c r="X8" s="12">
        <f>SUM(X4:X7)</f>
        <v>25303</v>
      </c>
      <c r="Z8" s="4" t="s">
        <v>7</v>
      </c>
      <c r="AA8" s="10">
        <v>1385</v>
      </c>
      <c r="AB8" s="10">
        <v>2365</v>
      </c>
      <c r="AC8" s="10">
        <v>3750</v>
      </c>
    </row>
    <row r="9" spans="1:29" ht="15" customHeight="1" x14ac:dyDescent="0.15">
      <c r="A9" s="7"/>
      <c r="B9" s="29">
        <v>355</v>
      </c>
      <c r="C9" s="29">
        <v>371</v>
      </c>
      <c r="D9" s="29">
        <v>726</v>
      </c>
      <c r="E9" s="3"/>
      <c r="F9" s="7"/>
      <c r="G9" s="29">
        <v>542</v>
      </c>
      <c r="H9" s="29">
        <v>481</v>
      </c>
      <c r="I9" s="29">
        <v>1023</v>
      </c>
      <c r="J9" s="3"/>
      <c r="K9" s="7"/>
      <c r="L9" s="29">
        <v>1178</v>
      </c>
      <c r="M9" s="29">
        <v>1100</v>
      </c>
      <c r="N9" s="29">
        <v>2278</v>
      </c>
      <c r="O9" s="3"/>
      <c r="P9" s="7"/>
      <c r="Q9" s="29">
        <v>134</v>
      </c>
      <c r="R9" s="29">
        <v>359</v>
      </c>
      <c r="S9" s="29">
        <v>493</v>
      </c>
      <c r="U9" s="4" t="s">
        <v>8</v>
      </c>
      <c r="V9" s="15">
        <f>SUM(G21,G27,G33,G39,L9)</f>
        <v>4091</v>
      </c>
      <c r="W9" s="15">
        <f>SUM(H21,H27,H33,H39,M9)</f>
        <v>3974</v>
      </c>
      <c r="X9" s="18">
        <f t="shared" ref="X9:X20" si="0">SUM(V9:W9)</f>
        <v>8065</v>
      </c>
      <c r="Z9" s="9" t="s">
        <v>24</v>
      </c>
      <c r="AA9" s="11">
        <f>SUM(AA5:AA8)</f>
        <v>6948</v>
      </c>
      <c r="AB9" s="11">
        <f>SUM(AB5:AB8)</f>
        <v>8139</v>
      </c>
      <c r="AC9" s="11">
        <f>SUM(AC5:AC8)</f>
        <v>15087</v>
      </c>
    </row>
    <row r="10" spans="1:29" ht="15" customHeight="1" x14ac:dyDescent="0.15">
      <c r="A10" s="7">
        <v>5</v>
      </c>
      <c r="B10" s="10">
        <v>73</v>
      </c>
      <c r="C10" s="10">
        <v>53</v>
      </c>
      <c r="D10" s="10">
        <v>126</v>
      </c>
      <c r="E10" s="3"/>
      <c r="F10" s="7">
        <v>35</v>
      </c>
      <c r="G10" s="10">
        <v>99</v>
      </c>
      <c r="H10" s="10">
        <v>95</v>
      </c>
      <c r="I10" s="10">
        <v>194</v>
      </c>
      <c r="J10" s="3"/>
      <c r="K10" s="7">
        <v>65</v>
      </c>
      <c r="L10" s="10">
        <v>121</v>
      </c>
      <c r="M10" s="10">
        <v>141</v>
      </c>
      <c r="N10" s="10">
        <v>262</v>
      </c>
      <c r="O10" s="3"/>
      <c r="P10" s="7">
        <v>95</v>
      </c>
      <c r="Q10" s="10">
        <v>9</v>
      </c>
      <c r="R10" s="10">
        <v>49</v>
      </c>
      <c r="S10" s="10">
        <v>58</v>
      </c>
      <c r="U10" s="4" t="s">
        <v>9</v>
      </c>
      <c r="V10" s="15">
        <f>SUM(G21,G27,G33,G39,L9,L15,L21,L27,L33,L39,Q9,Q15,Q21,Q27,Q33,Q39)</f>
        <v>8022</v>
      </c>
      <c r="W10" s="15">
        <f>SUM(H21,H27,H33,H39,M9,M15,M21,M27,M33,M39,R9,R15,R21,R27,R33,R39)</f>
        <v>10033</v>
      </c>
      <c r="X10" s="18">
        <f t="shared" si="0"/>
        <v>18055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68</v>
      </c>
      <c r="D11" s="10">
        <v>147</v>
      </c>
      <c r="E11" s="3"/>
      <c r="F11" s="7">
        <v>36</v>
      </c>
      <c r="G11" s="10">
        <v>117</v>
      </c>
      <c r="H11" s="10">
        <v>112</v>
      </c>
      <c r="I11" s="10">
        <v>229</v>
      </c>
      <c r="J11" s="3"/>
      <c r="K11" s="7">
        <v>66</v>
      </c>
      <c r="L11" s="10">
        <v>145</v>
      </c>
      <c r="M11" s="10">
        <v>188</v>
      </c>
      <c r="N11" s="10">
        <v>333</v>
      </c>
      <c r="O11" s="3"/>
      <c r="P11" s="7">
        <v>96</v>
      </c>
      <c r="Q11" s="10">
        <v>10</v>
      </c>
      <c r="R11" s="10">
        <v>28</v>
      </c>
      <c r="S11" s="10">
        <v>38</v>
      </c>
      <c r="U11" s="4" t="s">
        <v>10</v>
      </c>
      <c r="V11" s="15">
        <f>SUM(,G33,G39,L9,L15,L21,L27,L33,L39,Q9,Q15,Q21,Q27,Q33,Q39)</f>
        <v>6982</v>
      </c>
      <c r="W11" s="15">
        <f>SUM(,H33,H39,M9,M15,M21,M27,M33,M39,R9,R15,R21,R27,R33,R39)</f>
        <v>8920</v>
      </c>
      <c r="X11" s="18">
        <f t="shared" si="0"/>
        <v>15902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74</v>
      </c>
      <c r="D12" s="10">
        <v>143</v>
      </c>
      <c r="E12" s="3"/>
      <c r="F12" s="7">
        <v>37</v>
      </c>
      <c r="G12" s="10">
        <v>101</v>
      </c>
      <c r="H12" s="10">
        <v>94</v>
      </c>
      <c r="I12" s="10">
        <v>195</v>
      </c>
      <c r="J12" s="3"/>
      <c r="K12" s="7">
        <v>67</v>
      </c>
      <c r="L12" s="10">
        <v>162</v>
      </c>
      <c r="M12" s="10">
        <v>207</v>
      </c>
      <c r="N12" s="10">
        <v>369</v>
      </c>
      <c r="O12" s="3"/>
      <c r="P12" s="7">
        <v>97</v>
      </c>
      <c r="Q12" s="10">
        <v>9</v>
      </c>
      <c r="R12" s="10">
        <v>32</v>
      </c>
      <c r="S12" s="10">
        <v>41</v>
      </c>
      <c r="U12" s="4" t="s">
        <v>11</v>
      </c>
      <c r="V12" s="15">
        <f>SUM(L9,L15,L21,L27,L33,L39,Q9,Q15,Q21,Q27,Q33,Q39)</f>
        <v>5109</v>
      </c>
      <c r="W12" s="15">
        <f>SUM(M9,M15,M21,M27,M33,M39,R9,R15,R21,R27,R33,R39)</f>
        <v>7159</v>
      </c>
      <c r="X12" s="18">
        <f t="shared" si="0"/>
        <v>12268</v>
      </c>
      <c r="Z12" s="4" t="s">
        <v>25</v>
      </c>
      <c r="AA12" s="10">
        <v>133</v>
      </c>
      <c r="AB12" s="10">
        <v>169</v>
      </c>
      <c r="AC12" s="10">
        <v>302</v>
      </c>
    </row>
    <row r="13" spans="1:29" ht="15" customHeight="1" x14ac:dyDescent="0.15">
      <c r="A13" s="7">
        <v>8</v>
      </c>
      <c r="B13" s="10">
        <v>72</v>
      </c>
      <c r="C13" s="10">
        <v>84</v>
      </c>
      <c r="D13" s="10">
        <v>156</v>
      </c>
      <c r="E13" s="3"/>
      <c r="F13" s="7">
        <v>38</v>
      </c>
      <c r="G13" s="10">
        <v>100</v>
      </c>
      <c r="H13" s="10">
        <v>100</v>
      </c>
      <c r="I13" s="10">
        <v>200</v>
      </c>
      <c r="J13" s="3"/>
      <c r="K13" s="7">
        <v>68</v>
      </c>
      <c r="L13" s="10">
        <v>169</v>
      </c>
      <c r="M13" s="10">
        <v>231</v>
      </c>
      <c r="N13" s="10">
        <v>400</v>
      </c>
      <c r="O13" s="3"/>
      <c r="P13" s="7">
        <v>98</v>
      </c>
      <c r="Q13" s="10">
        <v>1</v>
      </c>
      <c r="R13" s="10">
        <v>19</v>
      </c>
      <c r="S13" s="10">
        <v>20</v>
      </c>
      <c r="U13" s="9" t="s">
        <v>12</v>
      </c>
      <c r="V13" s="12">
        <f>SUM(L15,L21,L27,L33,L39,Q9,Q15,Q21,Q27,Q33,Q39)</f>
        <v>3931</v>
      </c>
      <c r="W13" s="12">
        <f>SUM(M15,M21,M27,M33,M39,R9,R15,R21,R27,R33,R39)</f>
        <v>6059</v>
      </c>
      <c r="X13" s="12">
        <f t="shared" si="0"/>
        <v>9990</v>
      </c>
      <c r="Z13" s="26" t="s">
        <v>26</v>
      </c>
      <c r="AA13" s="10">
        <v>875</v>
      </c>
      <c r="AB13" s="10">
        <v>843</v>
      </c>
      <c r="AC13" s="10">
        <v>1718</v>
      </c>
    </row>
    <row r="14" spans="1:29" ht="15" customHeight="1" x14ac:dyDescent="0.15">
      <c r="A14" s="7">
        <v>9</v>
      </c>
      <c r="B14" s="10">
        <v>78</v>
      </c>
      <c r="C14" s="10">
        <v>82</v>
      </c>
      <c r="D14" s="10">
        <v>160</v>
      </c>
      <c r="E14" s="3"/>
      <c r="F14" s="7">
        <v>39</v>
      </c>
      <c r="G14" s="10">
        <v>102</v>
      </c>
      <c r="H14" s="10">
        <v>86</v>
      </c>
      <c r="I14" s="10">
        <v>188</v>
      </c>
      <c r="J14" s="3"/>
      <c r="K14" s="7">
        <v>69</v>
      </c>
      <c r="L14" s="10">
        <v>159</v>
      </c>
      <c r="M14" s="10">
        <v>218</v>
      </c>
      <c r="N14" s="10">
        <v>377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3175</v>
      </c>
      <c r="W14" s="15">
        <f>SUM(M21,M27,M33,M39,R9,R15,R21,R27,R33,R39)</f>
        <v>5074</v>
      </c>
      <c r="X14" s="18">
        <f t="shared" si="0"/>
        <v>8249</v>
      </c>
      <c r="Z14" s="4" t="s">
        <v>31</v>
      </c>
      <c r="AA14" s="10">
        <v>205</v>
      </c>
      <c r="AB14" s="10">
        <v>256</v>
      </c>
      <c r="AC14" s="10">
        <v>461</v>
      </c>
    </row>
    <row r="15" spans="1:29" ht="15" customHeight="1" x14ac:dyDescent="0.15">
      <c r="A15" s="7"/>
      <c r="B15" s="29">
        <v>371</v>
      </c>
      <c r="C15" s="29">
        <v>361</v>
      </c>
      <c r="D15" s="29">
        <v>732</v>
      </c>
      <c r="E15" s="3"/>
      <c r="F15" s="7"/>
      <c r="G15" s="29">
        <v>519</v>
      </c>
      <c r="H15" s="29">
        <v>487</v>
      </c>
      <c r="I15" s="29">
        <v>1006</v>
      </c>
      <c r="J15" s="3"/>
      <c r="K15" s="7"/>
      <c r="L15" s="29">
        <v>756</v>
      </c>
      <c r="M15" s="29">
        <v>985</v>
      </c>
      <c r="N15" s="29">
        <v>1741</v>
      </c>
      <c r="O15" s="3"/>
      <c r="P15" s="7"/>
      <c r="Q15" s="29">
        <v>32</v>
      </c>
      <c r="R15" s="29">
        <v>138</v>
      </c>
      <c r="S15" s="29">
        <v>170</v>
      </c>
      <c r="U15" s="4" t="s">
        <v>14</v>
      </c>
      <c r="V15" s="15">
        <f>SUM(L27,L33,L39,Q9,Q15,Q21,Q27,Q33,Q39)</f>
        <v>2310</v>
      </c>
      <c r="W15" s="15">
        <f>SUM(M27,M33,M39,R9,R15,R21,R27,R33,R39)</f>
        <v>3909</v>
      </c>
      <c r="X15" s="18">
        <f t="shared" si="0"/>
        <v>6219</v>
      </c>
      <c r="Z15" s="4" t="s">
        <v>7</v>
      </c>
      <c r="AA15" s="10">
        <v>278</v>
      </c>
      <c r="AB15" s="10">
        <v>447</v>
      </c>
      <c r="AC15" s="10">
        <v>725</v>
      </c>
    </row>
    <row r="16" spans="1:29" ht="15" customHeight="1" x14ac:dyDescent="0.15">
      <c r="A16" s="7">
        <v>10</v>
      </c>
      <c r="B16" s="10">
        <v>89</v>
      </c>
      <c r="C16" s="10">
        <v>85</v>
      </c>
      <c r="D16" s="10">
        <v>174</v>
      </c>
      <c r="E16" s="3"/>
      <c r="F16" s="7">
        <v>40</v>
      </c>
      <c r="G16" s="10">
        <v>93</v>
      </c>
      <c r="H16" s="10">
        <v>88</v>
      </c>
      <c r="I16" s="10">
        <v>181</v>
      </c>
      <c r="J16" s="3"/>
      <c r="K16" s="7">
        <v>70</v>
      </c>
      <c r="L16" s="10">
        <v>156</v>
      </c>
      <c r="M16" s="10">
        <v>220</v>
      </c>
      <c r="N16" s="10">
        <v>376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1336</v>
      </c>
      <c r="W16" s="15">
        <f>SUM(M33,M39,R9,R15,R21,R27,R33,R39)</f>
        <v>2553</v>
      </c>
      <c r="X16" s="18">
        <f t="shared" si="0"/>
        <v>3889</v>
      </c>
      <c r="Z16" s="9" t="s">
        <v>24</v>
      </c>
      <c r="AA16" s="11">
        <f>SUM(AA12:AA15)</f>
        <v>1491</v>
      </c>
      <c r="AB16" s="11">
        <f>SUM(AB12:AB15)</f>
        <v>1715</v>
      </c>
      <c r="AC16" s="11">
        <f>SUM(AC12:AC15)</f>
        <v>3206</v>
      </c>
    </row>
    <row r="17" spans="1:29" ht="15" customHeight="1" x14ac:dyDescent="0.15">
      <c r="A17" s="7">
        <v>11</v>
      </c>
      <c r="B17" s="10">
        <v>83</v>
      </c>
      <c r="C17" s="10">
        <v>89</v>
      </c>
      <c r="D17" s="10">
        <v>172</v>
      </c>
      <c r="E17" s="3"/>
      <c r="F17" s="7">
        <v>41</v>
      </c>
      <c r="G17" s="10">
        <v>107</v>
      </c>
      <c r="H17" s="10">
        <v>108</v>
      </c>
      <c r="I17" s="10">
        <v>215</v>
      </c>
      <c r="J17" s="3"/>
      <c r="K17" s="7">
        <v>71</v>
      </c>
      <c r="L17" s="10">
        <v>164</v>
      </c>
      <c r="M17" s="10">
        <v>220</v>
      </c>
      <c r="N17" s="10">
        <v>384</v>
      </c>
      <c r="O17" s="3"/>
      <c r="P17" s="7">
        <v>101</v>
      </c>
      <c r="Q17" s="10">
        <v>2</v>
      </c>
      <c r="R17" s="10">
        <v>3</v>
      </c>
      <c r="S17" s="10">
        <v>5</v>
      </c>
      <c r="U17" s="4" t="s">
        <v>16</v>
      </c>
      <c r="V17" s="15">
        <f>SUM(L39,Q9,Q15,Q21,Q27,Q33,Q39)</f>
        <v>551</v>
      </c>
      <c r="W17" s="15">
        <f>SUM(M39,R9,R15,R21,R27,R33,R39)</f>
        <v>1378</v>
      </c>
      <c r="X17" s="18">
        <f t="shared" si="0"/>
        <v>1929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79</v>
      </c>
      <c r="D18" s="10">
        <v>155</v>
      </c>
      <c r="E18" s="3"/>
      <c r="F18" s="7">
        <v>42</v>
      </c>
      <c r="G18" s="10">
        <v>85</v>
      </c>
      <c r="H18" s="10">
        <v>103</v>
      </c>
      <c r="I18" s="10">
        <v>188</v>
      </c>
      <c r="J18" s="3"/>
      <c r="K18" s="7">
        <v>72</v>
      </c>
      <c r="L18" s="10">
        <v>163</v>
      </c>
      <c r="M18" s="10">
        <v>220</v>
      </c>
      <c r="N18" s="13">
        <v>383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170</v>
      </c>
      <c r="W18" s="15">
        <f>SUM(R9,R15,R21,R27,R33,R39)</f>
        <v>523</v>
      </c>
      <c r="X18" s="18">
        <f t="shared" si="0"/>
        <v>693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106</v>
      </c>
      <c r="C19" s="10">
        <v>82</v>
      </c>
      <c r="D19" s="10">
        <v>188</v>
      </c>
      <c r="E19" s="3"/>
      <c r="F19" s="7">
        <v>43</v>
      </c>
      <c r="G19" s="10">
        <v>94</v>
      </c>
      <c r="H19" s="10">
        <v>127</v>
      </c>
      <c r="I19" s="10">
        <v>221</v>
      </c>
      <c r="J19" s="3"/>
      <c r="K19" s="7">
        <v>73</v>
      </c>
      <c r="L19" s="10">
        <v>217</v>
      </c>
      <c r="M19" s="10">
        <v>253</v>
      </c>
      <c r="N19" s="10">
        <v>470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164</v>
      </c>
      <c r="X19" s="18">
        <f t="shared" si="0"/>
        <v>200</v>
      </c>
      <c r="Z19" s="4" t="s">
        <v>25</v>
      </c>
      <c r="AA19" s="10">
        <v>213</v>
      </c>
      <c r="AB19" s="10">
        <v>228</v>
      </c>
      <c r="AC19" s="10">
        <v>441</v>
      </c>
    </row>
    <row r="20" spans="1:29" ht="15" customHeight="1" x14ac:dyDescent="0.15">
      <c r="A20" s="7">
        <v>14</v>
      </c>
      <c r="B20" s="10">
        <v>84</v>
      </c>
      <c r="C20" s="10">
        <v>89</v>
      </c>
      <c r="D20" s="10">
        <v>173</v>
      </c>
      <c r="E20" s="3"/>
      <c r="F20" s="7">
        <v>44</v>
      </c>
      <c r="G20" s="10">
        <v>81</v>
      </c>
      <c r="H20" s="10">
        <v>74</v>
      </c>
      <c r="I20" s="10">
        <v>155</v>
      </c>
      <c r="J20" s="3"/>
      <c r="K20" s="7">
        <v>74</v>
      </c>
      <c r="L20" s="10">
        <v>165</v>
      </c>
      <c r="M20" s="10">
        <v>252</v>
      </c>
      <c r="N20" s="10">
        <v>417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1253</v>
      </c>
      <c r="AB20" s="10">
        <v>1122</v>
      </c>
      <c r="AC20" s="10">
        <v>2375</v>
      </c>
    </row>
    <row r="21" spans="1:29" ht="15" customHeight="1" x14ac:dyDescent="0.15">
      <c r="A21" s="7"/>
      <c r="B21" s="29">
        <v>438</v>
      </c>
      <c r="C21" s="29">
        <v>424</v>
      </c>
      <c r="D21" s="29">
        <v>862</v>
      </c>
      <c r="E21" s="3"/>
      <c r="F21" s="7"/>
      <c r="G21" s="29">
        <v>460</v>
      </c>
      <c r="H21" s="29">
        <v>500</v>
      </c>
      <c r="I21" s="29">
        <v>960</v>
      </c>
      <c r="J21" s="3"/>
      <c r="K21" s="7"/>
      <c r="L21" s="29">
        <v>865</v>
      </c>
      <c r="M21" s="29">
        <v>1165</v>
      </c>
      <c r="N21" s="29">
        <v>2030</v>
      </c>
      <c r="O21" s="3"/>
      <c r="P21" s="7"/>
      <c r="Q21" s="29">
        <v>4</v>
      </c>
      <c r="R21" s="29">
        <v>23</v>
      </c>
      <c r="S21" s="29">
        <v>27</v>
      </c>
      <c r="Z21" s="4" t="s">
        <v>31</v>
      </c>
      <c r="AA21" s="10">
        <v>240</v>
      </c>
      <c r="AB21" s="10">
        <v>318</v>
      </c>
      <c r="AC21" s="10">
        <v>558</v>
      </c>
    </row>
    <row r="22" spans="1:29" ht="15" customHeight="1" x14ac:dyDescent="0.15">
      <c r="A22" s="7">
        <v>15</v>
      </c>
      <c r="B22" s="10">
        <v>103</v>
      </c>
      <c r="C22" s="10">
        <v>83</v>
      </c>
      <c r="D22" s="10">
        <v>186</v>
      </c>
      <c r="E22" s="3"/>
      <c r="F22" s="7">
        <v>45</v>
      </c>
      <c r="G22" s="10">
        <v>103</v>
      </c>
      <c r="H22" s="10">
        <v>96</v>
      </c>
      <c r="I22" s="10">
        <v>199</v>
      </c>
      <c r="J22" s="3"/>
      <c r="K22" s="7">
        <v>75</v>
      </c>
      <c r="L22" s="10">
        <v>198</v>
      </c>
      <c r="M22" s="10">
        <v>261</v>
      </c>
      <c r="N22" s="10">
        <v>459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671</v>
      </c>
      <c r="AC22" s="10">
        <v>1067</v>
      </c>
    </row>
    <row r="23" spans="1:29" ht="15" customHeight="1" x14ac:dyDescent="0.15">
      <c r="A23" s="7">
        <v>16</v>
      </c>
      <c r="B23" s="10">
        <v>134</v>
      </c>
      <c r="C23" s="10">
        <v>98</v>
      </c>
      <c r="D23" s="10">
        <v>232</v>
      </c>
      <c r="E23" s="3"/>
      <c r="F23" s="7">
        <v>46</v>
      </c>
      <c r="G23" s="10">
        <v>102</v>
      </c>
      <c r="H23" s="10">
        <v>125</v>
      </c>
      <c r="I23" s="10">
        <v>227</v>
      </c>
      <c r="J23" s="3"/>
      <c r="K23" s="7">
        <v>76</v>
      </c>
      <c r="L23" s="10">
        <v>187</v>
      </c>
      <c r="M23" s="10">
        <v>288</v>
      </c>
      <c r="N23" s="10">
        <v>475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9.8920710461460022</v>
      </c>
      <c r="W23" s="19">
        <f>W4/$W$8*100</f>
        <v>8.5401891252955089</v>
      </c>
      <c r="X23" s="19">
        <f>X4/$X$8*100</f>
        <v>9.1688732561356368</v>
      </c>
      <c r="Z23" s="9" t="s">
        <v>24</v>
      </c>
      <c r="AA23" s="11">
        <f>SUM(AA19:AA22)</f>
        <v>2102</v>
      </c>
      <c r="AB23" s="11">
        <f t="shared" ref="AB23:AC23" si="1">SUM(AB19:AB22)</f>
        <v>2339</v>
      </c>
      <c r="AC23" s="11">
        <f t="shared" si="1"/>
        <v>4441</v>
      </c>
    </row>
    <row r="24" spans="1:29" ht="15" customHeight="1" x14ac:dyDescent="0.15">
      <c r="A24" s="7">
        <v>17</v>
      </c>
      <c r="B24" s="10">
        <v>135</v>
      </c>
      <c r="C24" s="10">
        <v>95</v>
      </c>
      <c r="D24" s="10">
        <v>230</v>
      </c>
      <c r="E24" s="3"/>
      <c r="F24" s="7">
        <v>47</v>
      </c>
      <c r="G24" s="10">
        <v>118</v>
      </c>
      <c r="H24" s="10">
        <v>131</v>
      </c>
      <c r="I24" s="10">
        <v>249</v>
      </c>
      <c r="J24" s="3"/>
      <c r="K24" s="7">
        <v>77</v>
      </c>
      <c r="L24" s="10">
        <v>207</v>
      </c>
      <c r="M24" s="10">
        <v>248</v>
      </c>
      <c r="N24" s="10">
        <v>455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56.700943316053362</v>
      </c>
      <c r="W24" s="19">
        <f>W5/$W$8*100</f>
        <v>46.697695035460995</v>
      </c>
      <c r="X24" s="19">
        <f>X5/$X$8*100</f>
        <v>51.349642334901006</v>
      </c>
      <c r="Z24" s="6" t="s">
        <v>30</v>
      </c>
    </row>
    <row r="25" spans="1:29" ht="15" customHeight="1" x14ac:dyDescent="0.15">
      <c r="A25" s="7">
        <v>18</v>
      </c>
      <c r="B25" s="10">
        <v>98</v>
      </c>
      <c r="C25" s="10">
        <v>104</v>
      </c>
      <c r="D25" s="10">
        <v>202</v>
      </c>
      <c r="E25" s="3"/>
      <c r="F25" s="7">
        <v>48</v>
      </c>
      <c r="G25" s="10">
        <v>113</v>
      </c>
      <c r="H25" s="10">
        <v>101</v>
      </c>
      <c r="I25" s="10">
        <v>214</v>
      </c>
      <c r="J25" s="3"/>
      <c r="K25" s="7">
        <v>78</v>
      </c>
      <c r="L25" s="10">
        <v>191</v>
      </c>
      <c r="M25" s="10">
        <v>252</v>
      </c>
      <c r="N25" s="10">
        <v>443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13.775813716325317</v>
      </c>
      <c r="W25" s="19">
        <f>W6/$W$8*100</f>
        <v>15.883569739952719</v>
      </c>
      <c r="X25" s="19">
        <f>X6/$X$8*100</f>
        <v>14.903371141761845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88</v>
      </c>
      <c r="D26" s="10">
        <v>197</v>
      </c>
      <c r="E26" s="3"/>
      <c r="F26" s="7">
        <v>49</v>
      </c>
      <c r="G26" s="10">
        <v>144</v>
      </c>
      <c r="H26" s="10">
        <v>160</v>
      </c>
      <c r="I26" s="10">
        <v>304</v>
      </c>
      <c r="J26" s="3"/>
      <c r="K26" s="7">
        <v>79</v>
      </c>
      <c r="L26" s="10">
        <v>191</v>
      </c>
      <c r="M26" s="10">
        <v>307</v>
      </c>
      <c r="N26" s="10">
        <v>498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19.631171921475314</v>
      </c>
      <c r="W26" s="19">
        <f>W7/$W$8*100</f>
        <v>28.87854609929078</v>
      </c>
      <c r="X26" s="19">
        <f>X7/$X$8*100</f>
        <v>24.578113267201516</v>
      </c>
      <c r="Z26" s="4" t="s">
        <v>25</v>
      </c>
      <c r="AA26" s="10">
        <v>135</v>
      </c>
      <c r="AB26" s="10">
        <v>97</v>
      </c>
      <c r="AC26" s="10">
        <v>232</v>
      </c>
    </row>
    <row r="27" spans="1:29" ht="15" customHeight="1" x14ac:dyDescent="0.15">
      <c r="A27" s="7"/>
      <c r="B27" s="29">
        <v>579</v>
      </c>
      <c r="C27" s="29">
        <v>468</v>
      </c>
      <c r="D27" s="29">
        <v>1047</v>
      </c>
      <c r="E27" s="3"/>
      <c r="F27" s="7"/>
      <c r="G27" s="29">
        <v>580</v>
      </c>
      <c r="H27" s="29">
        <v>613</v>
      </c>
      <c r="I27" s="29">
        <v>1193</v>
      </c>
      <c r="J27" s="3"/>
      <c r="K27" s="7"/>
      <c r="L27" s="29">
        <v>974</v>
      </c>
      <c r="M27" s="29">
        <v>1356</v>
      </c>
      <c r="N27" s="29">
        <v>2330</v>
      </c>
      <c r="O27" s="3"/>
      <c r="P27" s="7"/>
      <c r="Q27" s="29">
        <v>0</v>
      </c>
      <c r="R27" s="29">
        <v>3</v>
      </c>
      <c r="S27" s="29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687</v>
      </c>
      <c r="AB27" s="10">
        <v>621</v>
      </c>
      <c r="AC27" s="10">
        <v>1308</v>
      </c>
    </row>
    <row r="28" spans="1:29" ht="15" customHeight="1" x14ac:dyDescent="0.15">
      <c r="A28" s="7">
        <v>20</v>
      </c>
      <c r="B28" s="10">
        <v>94</v>
      </c>
      <c r="C28" s="10">
        <v>83</v>
      </c>
      <c r="D28" s="10">
        <v>177</v>
      </c>
      <c r="E28" s="3"/>
      <c r="F28" s="7">
        <v>50</v>
      </c>
      <c r="G28" s="10">
        <v>146</v>
      </c>
      <c r="H28" s="10">
        <v>137</v>
      </c>
      <c r="I28" s="10">
        <v>283</v>
      </c>
      <c r="J28" s="3"/>
      <c r="K28" s="7">
        <v>80</v>
      </c>
      <c r="L28" s="10">
        <v>199</v>
      </c>
      <c r="M28" s="10">
        <v>261</v>
      </c>
      <c r="N28" s="10">
        <v>460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34.76672048950455</v>
      </c>
      <c r="W28" s="19">
        <f t="shared" ref="W28:W39" si="3">W9/$W$8*100</f>
        <v>29.358747044917255</v>
      </c>
      <c r="X28" s="19">
        <f t="shared" ref="X28:X39" si="4">X9/$X$8*100</f>
        <v>31.873690866695647</v>
      </c>
      <c r="Z28" s="4" t="s">
        <v>31</v>
      </c>
      <c r="AA28" s="10">
        <v>153</v>
      </c>
      <c r="AB28" s="10">
        <v>199</v>
      </c>
      <c r="AC28" s="10">
        <v>352</v>
      </c>
    </row>
    <row r="29" spans="1:29" ht="15" customHeight="1" x14ac:dyDescent="0.15">
      <c r="A29" s="7">
        <v>21</v>
      </c>
      <c r="B29" s="10">
        <v>87</v>
      </c>
      <c r="C29" s="10">
        <v>88</v>
      </c>
      <c r="D29" s="10">
        <v>175</v>
      </c>
      <c r="E29" s="3"/>
      <c r="F29" s="7">
        <v>51</v>
      </c>
      <c r="G29" s="10">
        <v>162</v>
      </c>
      <c r="H29" s="10">
        <v>167</v>
      </c>
      <c r="I29" s="10">
        <v>329</v>
      </c>
      <c r="J29" s="3"/>
      <c r="K29" s="7">
        <v>81</v>
      </c>
      <c r="L29" s="10">
        <v>178</v>
      </c>
      <c r="M29" s="10">
        <v>252</v>
      </c>
      <c r="N29" s="10">
        <v>430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68.173706127305181</v>
      </c>
      <c r="W29" s="19">
        <f t="shared" si="3"/>
        <v>74.120862884160758</v>
      </c>
      <c r="X29" s="19">
        <f t="shared" si="4"/>
        <v>71.355175275659008</v>
      </c>
      <c r="Z29" s="4" t="s">
        <v>7</v>
      </c>
      <c r="AA29" s="10">
        <v>251</v>
      </c>
      <c r="AB29" s="10">
        <v>426</v>
      </c>
      <c r="AC29" s="10">
        <v>677</v>
      </c>
    </row>
    <row r="30" spans="1:29" ht="15" customHeight="1" x14ac:dyDescent="0.15">
      <c r="A30" s="7">
        <v>22</v>
      </c>
      <c r="B30" s="10">
        <v>105</v>
      </c>
      <c r="C30" s="10">
        <v>97</v>
      </c>
      <c r="D30" s="10">
        <v>202</v>
      </c>
      <c r="E30" s="3"/>
      <c r="F30" s="7">
        <v>52</v>
      </c>
      <c r="G30" s="10">
        <v>166</v>
      </c>
      <c r="H30" s="10">
        <v>173</v>
      </c>
      <c r="I30" s="10">
        <v>339</v>
      </c>
      <c r="J30" s="3"/>
      <c r="K30" s="7">
        <v>82</v>
      </c>
      <c r="L30" s="10">
        <v>150</v>
      </c>
      <c r="M30" s="10">
        <v>216</v>
      </c>
      <c r="N30" s="10">
        <v>366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59.335429591229705</v>
      </c>
      <c r="W30" s="19">
        <f t="shared" si="3"/>
        <v>65.898345153664309</v>
      </c>
      <c r="X30" s="19">
        <f t="shared" si="4"/>
        <v>62.846302809943488</v>
      </c>
      <c r="Z30" s="9" t="s">
        <v>24</v>
      </c>
      <c r="AA30" s="11">
        <f>SUM(AA26:AA29)</f>
        <v>1226</v>
      </c>
      <c r="AB30" s="11">
        <f t="shared" ref="AB30" si="5">SUM(AB26:AB29)</f>
        <v>1343</v>
      </c>
      <c r="AC30" s="11">
        <f>SUM(AC26:AC29)</f>
        <v>2569</v>
      </c>
    </row>
    <row r="31" spans="1:29" ht="15" customHeight="1" x14ac:dyDescent="0.15">
      <c r="A31" s="7">
        <v>23</v>
      </c>
      <c r="B31" s="10">
        <v>90</v>
      </c>
      <c r="C31" s="10">
        <v>99</v>
      </c>
      <c r="D31" s="10">
        <v>189</v>
      </c>
      <c r="E31" s="3"/>
      <c r="F31" s="7">
        <v>53</v>
      </c>
      <c r="G31" s="10">
        <v>169</v>
      </c>
      <c r="H31" s="10">
        <v>156</v>
      </c>
      <c r="I31" s="10">
        <v>325</v>
      </c>
      <c r="J31" s="3"/>
      <c r="K31" s="7">
        <v>83</v>
      </c>
      <c r="L31" s="10">
        <v>142</v>
      </c>
      <c r="M31" s="10">
        <v>220</v>
      </c>
      <c r="N31" s="10">
        <v>362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43.418033483470722</v>
      </c>
      <c r="W31" s="19">
        <f t="shared" si="3"/>
        <v>52.888593380614658</v>
      </c>
      <c r="X31" s="19">
        <f t="shared" si="4"/>
        <v>48.484369442358613</v>
      </c>
      <c r="Z31" s="6"/>
    </row>
    <row r="32" spans="1:29" ht="15" customHeight="1" x14ac:dyDescent="0.15">
      <c r="A32" s="7">
        <v>24</v>
      </c>
      <c r="B32" s="10">
        <v>81</v>
      </c>
      <c r="C32" s="10">
        <v>86</v>
      </c>
      <c r="D32" s="10">
        <v>167</v>
      </c>
      <c r="E32" s="3"/>
      <c r="F32" s="7">
        <v>54</v>
      </c>
      <c r="G32" s="10">
        <v>172</v>
      </c>
      <c r="H32" s="10">
        <v>185</v>
      </c>
      <c r="I32" s="10">
        <v>357</v>
      </c>
      <c r="J32" s="3"/>
      <c r="K32" s="7">
        <v>84</v>
      </c>
      <c r="L32" s="10">
        <v>116</v>
      </c>
      <c r="M32" s="10">
        <v>226</v>
      </c>
      <c r="N32" s="10">
        <v>342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33.406985637800631</v>
      </c>
      <c r="W32" s="20">
        <f t="shared" si="3"/>
        <v>44.762115839243499</v>
      </c>
      <c r="X32" s="20">
        <f t="shared" si="4"/>
        <v>39.481484408963361</v>
      </c>
      <c r="Z32" s="6"/>
      <c r="AA32" s="28"/>
      <c r="AB32" s="27"/>
      <c r="AC32" s="27"/>
    </row>
    <row r="33" spans="1:29" ht="15" customHeight="1" x14ac:dyDescent="0.15">
      <c r="A33" s="7"/>
      <c r="B33" s="29">
        <v>457</v>
      </c>
      <c r="C33" s="29">
        <v>453</v>
      </c>
      <c r="D33" s="29">
        <v>910</v>
      </c>
      <c r="E33" s="3"/>
      <c r="F33" s="7"/>
      <c r="G33" s="29">
        <v>815</v>
      </c>
      <c r="H33" s="29">
        <v>818</v>
      </c>
      <c r="I33" s="29">
        <v>1633</v>
      </c>
      <c r="J33" s="3"/>
      <c r="K33" s="7"/>
      <c r="L33" s="29">
        <v>785</v>
      </c>
      <c r="M33" s="29">
        <v>1175</v>
      </c>
      <c r="N33" s="29">
        <v>1960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26.98223846349962</v>
      </c>
      <c r="W33" s="19">
        <f t="shared" si="3"/>
        <v>37.485224586288417</v>
      </c>
      <c r="X33" s="19">
        <f t="shared" si="4"/>
        <v>32.600877366320198</v>
      </c>
      <c r="Z33" s="6" t="s">
        <v>3</v>
      </c>
    </row>
    <row r="34" spans="1:29" ht="15" customHeight="1" x14ac:dyDescent="0.15">
      <c r="A34" s="7">
        <v>25</v>
      </c>
      <c r="B34" s="10">
        <v>103</v>
      </c>
      <c r="C34" s="10">
        <v>107</v>
      </c>
      <c r="D34" s="10">
        <v>210</v>
      </c>
      <c r="E34" s="3"/>
      <c r="F34" s="7">
        <v>55</v>
      </c>
      <c r="G34" s="10">
        <v>189</v>
      </c>
      <c r="H34" s="10">
        <v>186</v>
      </c>
      <c r="I34" s="10">
        <v>375</v>
      </c>
      <c r="J34" s="3"/>
      <c r="K34" s="7">
        <v>85</v>
      </c>
      <c r="L34" s="10">
        <v>117</v>
      </c>
      <c r="M34" s="10">
        <v>240</v>
      </c>
      <c r="N34" s="10">
        <v>357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19.631171921475314</v>
      </c>
      <c r="W34" s="19">
        <f t="shared" si="3"/>
        <v>28.87854609929078</v>
      </c>
      <c r="X34" s="19">
        <f t="shared" si="4"/>
        <v>24.578113267201516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113</v>
      </c>
      <c r="C35" s="10">
        <v>93</v>
      </c>
      <c r="D35" s="10">
        <v>206</v>
      </c>
      <c r="E35" s="3"/>
      <c r="F35" s="7">
        <v>56</v>
      </c>
      <c r="G35" s="10">
        <v>190</v>
      </c>
      <c r="H35" s="10">
        <v>160</v>
      </c>
      <c r="I35" s="10">
        <v>350</v>
      </c>
      <c r="J35" s="3"/>
      <c r="K35" s="7">
        <v>86</v>
      </c>
      <c r="L35" s="10">
        <v>76</v>
      </c>
      <c r="M35" s="10">
        <v>178</v>
      </c>
      <c r="N35" s="10">
        <v>254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11.353786011727713</v>
      </c>
      <c r="W35" s="19">
        <f t="shared" si="3"/>
        <v>18.86081560283688</v>
      </c>
      <c r="X35" s="19">
        <f t="shared" si="4"/>
        <v>15.369719005651502</v>
      </c>
      <c r="Z35" s="4" t="s">
        <v>25</v>
      </c>
      <c r="AA35" s="10">
        <f>SUM(AA5,AA12,AA19,AA26)</f>
        <v>1164</v>
      </c>
      <c r="AB35" s="10">
        <f t="shared" ref="AA35:AB38" si="6">SUM(AB5,AB12,AB19,AB26)</f>
        <v>1156</v>
      </c>
      <c r="AC35" s="10">
        <f>SUM(AA35:AB35)</f>
        <v>2320</v>
      </c>
    </row>
    <row r="36" spans="1:29" ht="15" customHeight="1" x14ac:dyDescent="0.15">
      <c r="A36" s="7">
        <v>27</v>
      </c>
      <c r="B36" s="10">
        <v>84</v>
      </c>
      <c r="C36" s="10">
        <v>93</v>
      </c>
      <c r="D36" s="10">
        <v>177</v>
      </c>
      <c r="E36" s="3"/>
      <c r="F36" s="7">
        <v>57</v>
      </c>
      <c r="G36" s="10">
        <v>225</v>
      </c>
      <c r="H36" s="10">
        <v>191</v>
      </c>
      <c r="I36" s="10">
        <v>416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4.6825868955553664</v>
      </c>
      <c r="W36" s="19">
        <f t="shared" si="3"/>
        <v>10.180260047281324</v>
      </c>
      <c r="X36" s="19">
        <f t="shared" si="4"/>
        <v>7.6236019444334673</v>
      </c>
      <c r="Z36" s="26" t="s">
        <v>26</v>
      </c>
      <c r="AA36" s="10">
        <f t="shared" si="6"/>
        <v>6672</v>
      </c>
      <c r="AB36" s="10">
        <f t="shared" si="6"/>
        <v>6321</v>
      </c>
      <c r="AC36" s="13">
        <f>SUM(AA36:AB36)</f>
        <v>12993</v>
      </c>
    </row>
    <row r="37" spans="1:29" ht="15" customHeight="1" x14ac:dyDescent="0.15">
      <c r="A37" s="7">
        <v>28</v>
      </c>
      <c r="B37" s="10">
        <v>81</v>
      </c>
      <c r="C37" s="10">
        <v>94</v>
      </c>
      <c r="D37" s="10">
        <v>175</v>
      </c>
      <c r="E37" s="3"/>
      <c r="F37" s="7">
        <v>58</v>
      </c>
      <c r="G37" s="10">
        <v>210</v>
      </c>
      <c r="H37" s="10">
        <v>208</v>
      </c>
      <c r="I37" s="10">
        <v>418</v>
      </c>
      <c r="J37" s="3"/>
      <c r="K37" s="7">
        <v>88</v>
      </c>
      <c r="L37" s="10">
        <v>62</v>
      </c>
      <c r="M37" s="10">
        <v>143</v>
      </c>
      <c r="N37" s="10">
        <v>205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1.4447182799354126</v>
      </c>
      <c r="W37" s="19">
        <f t="shared" si="3"/>
        <v>3.8637706855791958</v>
      </c>
      <c r="X37" s="19">
        <f t="shared" si="4"/>
        <v>2.7388056752163776</v>
      </c>
      <c r="Z37" s="4" t="s">
        <v>31</v>
      </c>
      <c r="AA37" s="10">
        <f t="shared" si="6"/>
        <v>1621</v>
      </c>
      <c r="AB37" s="10">
        <f t="shared" si="6"/>
        <v>2150</v>
      </c>
      <c r="AC37" s="13">
        <f>SUM(AA37:AB37)</f>
        <v>3771</v>
      </c>
    </row>
    <row r="38" spans="1:29" ht="15" customHeight="1" x14ac:dyDescent="0.15">
      <c r="A38" s="7">
        <v>29</v>
      </c>
      <c r="B38" s="10">
        <v>103</v>
      </c>
      <c r="C38" s="10">
        <v>71</v>
      </c>
      <c r="D38" s="10">
        <v>174</v>
      </c>
      <c r="E38" s="3"/>
      <c r="F38" s="7">
        <v>59</v>
      </c>
      <c r="G38" s="10">
        <v>244</v>
      </c>
      <c r="H38" s="10">
        <v>198</v>
      </c>
      <c r="I38" s="10">
        <v>442</v>
      </c>
      <c r="J38" s="3"/>
      <c r="K38" s="7">
        <v>89</v>
      </c>
      <c r="L38" s="10">
        <v>56</v>
      </c>
      <c r="M38" s="10">
        <v>134</v>
      </c>
      <c r="N38" s="10">
        <v>190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0.30594034163338152</v>
      </c>
      <c r="W38" s="19">
        <f t="shared" si="3"/>
        <v>1.2115839243498818</v>
      </c>
      <c r="X38" s="19">
        <f t="shared" si="4"/>
        <v>0.79042010828755482</v>
      </c>
      <c r="Z38" s="4" t="s">
        <v>7</v>
      </c>
      <c r="AA38" s="10">
        <f t="shared" si="6"/>
        <v>2310</v>
      </c>
      <c r="AB38" s="10">
        <f t="shared" si="6"/>
        <v>3909</v>
      </c>
      <c r="AC38" s="13">
        <f>SUM(AA38:AB38)</f>
        <v>6219</v>
      </c>
    </row>
    <row r="39" spans="1:29" ht="15" customHeight="1" x14ac:dyDescent="0.15">
      <c r="A39" s="7"/>
      <c r="B39" s="11">
        <v>484</v>
      </c>
      <c r="C39" s="11">
        <v>458</v>
      </c>
      <c r="D39" s="11">
        <v>942</v>
      </c>
      <c r="E39" s="3"/>
      <c r="F39" s="7"/>
      <c r="G39" s="11">
        <v>1058</v>
      </c>
      <c r="H39" s="11">
        <v>943</v>
      </c>
      <c r="I39" s="11">
        <v>2001</v>
      </c>
      <c r="J39" s="3"/>
      <c r="K39" s="7"/>
      <c r="L39" s="11">
        <v>381</v>
      </c>
      <c r="M39" s="11">
        <v>855</v>
      </c>
      <c r="N39" s="11">
        <v>1236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3.399337129259794E-2</v>
      </c>
      <c r="W39" s="19">
        <f t="shared" si="3"/>
        <v>0.19208037825059102</v>
      </c>
      <c r="X39" s="19">
        <f t="shared" si="4"/>
        <v>0.11856301624313323</v>
      </c>
      <c r="Z39" s="9" t="s">
        <v>24</v>
      </c>
      <c r="AA39" s="11">
        <f>SUM(AA35:AA38)</f>
        <v>11767</v>
      </c>
      <c r="AB39" s="11">
        <f>SUM(AB35:AB38)</f>
        <v>13536</v>
      </c>
      <c r="AC39" s="11">
        <f>SUM(AC35:AC38)</f>
        <v>25303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68</v>
      </c>
      <c r="D4" s="10">
        <v>134</v>
      </c>
      <c r="E4" s="3"/>
      <c r="F4" s="7">
        <v>30</v>
      </c>
      <c r="G4" s="10">
        <v>98</v>
      </c>
      <c r="H4" s="10">
        <v>106</v>
      </c>
      <c r="I4" s="10">
        <v>204</v>
      </c>
      <c r="J4" s="3"/>
      <c r="K4" s="7">
        <v>60</v>
      </c>
      <c r="L4" s="10">
        <v>249</v>
      </c>
      <c r="M4" s="10">
        <v>226</v>
      </c>
      <c r="N4" s="10">
        <v>475</v>
      </c>
      <c r="O4" s="3"/>
      <c r="P4" s="7">
        <v>90</v>
      </c>
      <c r="Q4" s="10">
        <v>46</v>
      </c>
      <c r="R4" s="10">
        <v>87</v>
      </c>
      <c r="S4" s="10">
        <v>133</v>
      </c>
      <c r="U4" s="4" t="s">
        <v>4</v>
      </c>
      <c r="V4" s="15">
        <f>SUM(B9,B15,B21)</f>
        <v>1171</v>
      </c>
      <c r="W4" s="15">
        <f>SUM(C9,C15,C21)</f>
        <v>1149</v>
      </c>
      <c r="X4" s="15">
        <f>SUM(V4:W4)</f>
        <v>2320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64</v>
      </c>
      <c r="D5" s="10">
        <v>138</v>
      </c>
      <c r="E5" s="3"/>
      <c r="F5" s="7">
        <v>31</v>
      </c>
      <c r="G5" s="10">
        <v>104</v>
      </c>
      <c r="H5" s="10">
        <v>93</v>
      </c>
      <c r="I5" s="10">
        <v>197</v>
      </c>
      <c r="J5" s="3"/>
      <c r="K5" s="7">
        <v>61</v>
      </c>
      <c r="L5" s="10">
        <v>277</v>
      </c>
      <c r="M5" s="10">
        <v>290</v>
      </c>
      <c r="N5" s="10">
        <v>567</v>
      </c>
      <c r="O5" s="3"/>
      <c r="P5" s="7">
        <v>91</v>
      </c>
      <c r="Q5" s="10">
        <v>32</v>
      </c>
      <c r="R5" s="10">
        <v>87</v>
      </c>
      <c r="S5" s="10">
        <v>119</v>
      </c>
      <c r="U5" s="4" t="s">
        <v>5</v>
      </c>
      <c r="V5" s="15">
        <f>SUM(B27,B33,B39,G9,G15,G21,G27,G33,G39,L9)</f>
        <v>6667</v>
      </c>
      <c r="W5" s="15">
        <f>SUM(C27,C33,C39,H9,H15,H21,H27,H33,H39,M9)</f>
        <v>6317</v>
      </c>
      <c r="X5" s="15">
        <f>SUM(V5:W5)</f>
        <v>12984</v>
      </c>
      <c r="Y5" s="2"/>
      <c r="Z5" s="4" t="s">
        <v>25</v>
      </c>
      <c r="AA5" s="10">
        <v>686</v>
      </c>
      <c r="AB5" s="10">
        <v>661</v>
      </c>
      <c r="AC5" s="10">
        <v>1347</v>
      </c>
    </row>
    <row r="6" spans="1:29" ht="15" customHeight="1" x14ac:dyDescent="0.15">
      <c r="A6" s="7">
        <v>2</v>
      </c>
      <c r="B6" s="10">
        <v>70</v>
      </c>
      <c r="C6" s="10">
        <v>77</v>
      </c>
      <c r="D6" s="10">
        <v>147</v>
      </c>
      <c r="E6" s="3"/>
      <c r="F6" s="7">
        <v>32</v>
      </c>
      <c r="G6" s="10">
        <v>104</v>
      </c>
      <c r="H6" s="10">
        <v>103</v>
      </c>
      <c r="I6" s="10">
        <v>207</v>
      </c>
      <c r="J6" s="3"/>
      <c r="K6" s="7">
        <v>62</v>
      </c>
      <c r="L6" s="10">
        <v>270</v>
      </c>
      <c r="M6" s="10">
        <v>218</v>
      </c>
      <c r="N6" s="10">
        <v>488</v>
      </c>
      <c r="O6" s="3"/>
      <c r="P6" s="7">
        <v>92</v>
      </c>
      <c r="Q6" s="10">
        <v>24</v>
      </c>
      <c r="R6" s="10">
        <v>72</v>
      </c>
      <c r="S6" s="10">
        <v>96</v>
      </c>
      <c r="U6" s="8" t="s">
        <v>6</v>
      </c>
      <c r="V6" s="15">
        <f>SUM(L15,L21)</f>
        <v>1611</v>
      </c>
      <c r="W6" s="15">
        <f>SUM(M15,M21)</f>
        <v>2132</v>
      </c>
      <c r="X6" s="15">
        <f>SUM(V6:W6)</f>
        <v>3743</v>
      </c>
      <c r="Z6" s="26" t="s">
        <v>26</v>
      </c>
      <c r="AA6" s="10">
        <v>3854</v>
      </c>
      <c r="AB6" s="10">
        <v>3738</v>
      </c>
      <c r="AC6" s="10">
        <v>7592</v>
      </c>
    </row>
    <row r="7" spans="1:29" ht="15" customHeight="1" x14ac:dyDescent="0.15">
      <c r="A7" s="7">
        <v>3</v>
      </c>
      <c r="B7" s="10">
        <v>79</v>
      </c>
      <c r="C7" s="10">
        <v>74</v>
      </c>
      <c r="D7" s="10">
        <v>153</v>
      </c>
      <c r="E7" s="3"/>
      <c r="F7" s="7">
        <v>33</v>
      </c>
      <c r="G7" s="10">
        <v>113</v>
      </c>
      <c r="H7" s="10">
        <v>89</v>
      </c>
      <c r="I7" s="10">
        <v>202</v>
      </c>
      <c r="J7" s="3"/>
      <c r="K7" s="7">
        <v>63</v>
      </c>
      <c r="L7" s="10">
        <v>256</v>
      </c>
      <c r="M7" s="10">
        <v>250</v>
      </c>
      <c r="N7" s="10">
        <v>506</v>
      </c>
      <c r="O7" s="3"/>
      <c r="P7" s="7">
        <v>93</v>
      </c>
      <c r="Q7" s="10">
        <v>14</v>
      </c>
      <c r="R7" s="10">
        <v>56</v>
      </c>
      <c r="S7" s="10">
        <v>70</v>
      </c>
      <c r="U7" s="4" t="s">
        <v>7</v>
      </c>
      <c r="V7" s="15">
        <f>SUM(L27,L33,L39,Q9,Q15,Q21,Q27,Q33,Q39)</f>
        <v>2309</v>
      </c>
      <c r="W7" s="15">
        <f>SUM(M27,M33,M39,R9,R15,R21,R27,R33,R39)</f>
        <v>3911</v>
      </c>
      <c r="X7" s="15">
        <f>SUM(V7:W7)</f>
        <v>6220</v>
      </c>
      <c r="Z7" s="4" t="s">
        <v>31</v>
      </c>
      <c r="AA7" s="10">
        <v>1017</v>
      </c>
      <c r="AB7" s="10">
        <v>1359</v>
      </c>
      <c r="AC7" s="10">
        <v>2376</v>
      </c>
    </row>
    <row r="8" spans="1:29" ht="15" customHeight="1" x14ac:dyDescent="0.15">
      <c r="A8" s="7">
        <v>4</v>
      </c>
      <c r="B8" s="10">
        <v>73</v>
      </c>
      <c r="C8" s="10">
        <v>86</v>
      </c>
      <c r="D8" s="10">
        <v>159</v>
      </c>
      <c r="E8" s="3"/>
      <c r="F8" s="7">
        <v>34</v>
      </c>
      <c r="G8" s="10">
        <v>120</v>
      </c>
      <c r="H8" s="10">
        <v>92</v>
      </c>
      <c r="I8" s="10">
        <v>212</v>
      </c>
      <c r="J8" s="3"/>
      <c r="K8" s="7">
        <v>64</v>
      </c>
      <c r="L8" s="10">
        <v>143</v>
      </c>
      <c r="M8" s="10">
        <v>130</v>
      </c>
      <c r="N8" s="10">
        <v>273</v>
      </c>
      <c r="O8" s="3"/>
      <c r="P8" s="7">
        <v>94</v>
      </c>
      <c r="Q8" s="10">
        <v>14</v>
      </c>
      <c r="R8" s="10">
        <v>53</v>
      </c>
      <c r="S8" s="10">
        <v>67</v>
      </c>
      <c r="U8" s="17" t="s">
        <v>3</v>
      </c>
      <c r="V8" s="12">
        <f>SUM(V4:V7)</f>
        <v>11758</v>
      </c>
      <c r="W8" s="12">
        <f>SUM(W4:W7)</f>
        <v>13509</v>
      </c>
      <c r="X8" s="12">
        <f>SUM(X4:X7)</f>
        <v>25267</v>
      </c>
      <c r="Z8" s="4" t="s">
        <v>7</v>
      </c>
      <c r="AA8" s="10">
        <v>1386</v>
      </c>
      <c r="AB8" s="10">
        <v>2372</v>
      </c>
      <c r="AC8" s="10">
        <v>3758</v>
      </c>
    </row>
    <row r="9" spans="1:29" ht="15" customHeight="1" x14ac:dyDescent="0.15">
      <c r="A9" s="7"/>
      <c r="B9" s="29">
        <v>362</v>
      </c>
      <c r="C9" s="29">
        <v>369</v>
      </c>
      <c r="D9" s="29">
        <v>731</v>
      </c>
      <c r="E9" s="24"/>
      <c r="F9" s="7"/>
      <c r="G9" s="29">
        <v>539</v>
      </c>
      <c r="H9" s="29">
        <v>483</v>
      </c>
      <c r="I9" s="29">
        <v>1022</v>
      </c>
      <c r="J9" s="24"/>
      <c r="K9" s="7"/>
      <c r="L9" s="29">
        <v>1195</v>
      </c>
      <c r="M9" s="29">
        <v>1114</v>
      </c>
      <c r="N9" s="29">
        <v>2309</v>
      </c>
      <c r="O9" s="24"/>
      <c r="P9" s="7"/>
      <c r="Q9" s="29">
        <v>130</v>
      </c>
      <c r="R9" s="29">
        <v>355</v>
      </c>
      <c r="S9" s="29">
        <v>485</v>
      </c>
      <c r="U9" s="4" t="s">
        <v>8</v>
      </c>
      <c r="V9" s="15">
        <f>SUM(G21,G27,G33,G39,L9)</f>
        <v>4098</v>
      </c>
      <c r="W9" s="15">
        <f>SUM(H21,H27,H33,H39,M9)</f>
        <v>3971</v>
      </c>
      <c r="X9" s="18">
        <f t="shared" ref="X9:X20" si="0">SUM(V9:W9)</f>
        <v>8069</v>
      </c>
      <c r="Z9" s="9" t="s">
        <v>24</v>
      </c>
      <c r="AA9" s="11">
        <f>SUM(AA5:AA8)</f>
        <v>6943</v>
      </c>
      <c r="AB9" s="11">
        <f>SUM(AB5:AB8)</f>
        <v>8130</v>
      </c>
      <c r="AC9" s="11">
        <f>SUM(AC5:AC8)</f>
        <v>15073</v>
      </c>
    </row>
    <row r="10" spans="1:29" ht="15" customHeight="1" x14ac:dyDescent="0.15">
      <c r="A10" s="7">
        <v>5</v>
      </c>
      <c r="B10" s="10">
        <v>73</v>
      </c>
      <c r="C10" s="10">
        <v>55</v>
      </c>
      <c r="D10" s="10">
        <v>128</v>
      </c>
      <c r="E10" s="3"/>
      <c r="F10" s="7">
        <v>35</v>
      </c>
      <c r="G10" s="10">
        <v>104</v>
      </c>
      <c r="H10" s="10">
        <v>97</v>
      </c>
      <c r="I10" s="10">
        <v>201</v>
      </c>
      <c r="J10" s="24"/>
      <c r="K10" s="7">
        <v>65</v>
      </c>
      <c r="L10" s="10">
        <v>113</v>
      </c>
      <c r="M10" s="10">
        <v>134</v>
      </c>
      <c r="N10" s="10">
        <v>247</v>
      </c>
      <c r="O10" s="24"/>
      <c r="P10" s="7">
        <v>95</v>
      </c>
      <c r="Q10" s="10">
        <v>11</v>
      </c>
      <c r="R10" s="10">
        <v>48</v>
      </c>
      <c r="S10" s="10">
        <v>59</v>
      </c>
      <c r="U10" s="4" t="s">
        <v>9</v>
      </c>
      <c r="V10" s="15">
        <f>SUM(G21,G27,G33,G39,L9,L15,L21,L27,L33,L39,Q9,Q15,Q21,Q27,Q33,Q39)</f>
        <v>8018</v>
      </c>
      <c r="W10" s="15">
        <f>SUM(H21,H27,H33,H39,M9,M15,M21,M27,M33,M39,R9,R15,R21,R27,R33,R39)</f>
        <v>10014</v>
      </c>
      <c r="X10" s="18">
        <f t="shared" si="0"/>
        <v>18032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65</v>
      </c>
      <c r="D11" s="10">
        <v>145</v>
      </c>
      <c r="E11" s="3"/>
      <c r="F11" s="7">
        <v>36</v>
      </c>
      <c r="G11" s="10">
        <v>115</v>
      </c>
      <c r="H11" s="10">
        <v>107</v>
      </c>
      <c r="I11" s="10">
        <v>222</v>
      </c>
      <c r="J11" s="24"/>
      <c r="K11" s="7">
        <v>66</v>
      </c>
      <c r="L11" s="10">
        <v>145</v>
      </c>
      <c r="M11" s="10">
        <v>193</v>
      </c>
      <c r="N11" s="10">
        <v>338</v>
      </c>
      <c r="O11" s="24"/>
      <c r="P11" s="7">
        <v>96</v>
      </c>
      <c r="Q11" s="10">
        <v>9</v>
      </c>
      <c r="R11" s="10">
        <v>30</v>
      </c>
      <c r="S11" s="10">
        <v>39</v>
      </c>
      <c r="U11" s="4" t="s">
        <v>10</v>
      </c>
      <c r="V11" s="15">
        <f>SUM(,G33,G39,L9,L15,L21,L27,L33,L39,Q9,Q15,Q21,Q27,Q33,Q39)</f>
        <v>6976</v>
      </c>
      <c r="W11" s="15">
        <f>SUM(,H33,H39,M9,M15,M21,M27,M33,M39,R9,R15,R21,R27,R33,R39)</f>
        <v>8903</v>
      </c>
      <c r="X11" s="18">
        <f t="shared" si="0"/>
        <v>15879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69</v>
      </c>
      <c r="D12" s="10">
        <v>137</v>
      </c>
      <c r="E12" s="3"/>
      <c r="F12" s="7">
        <v>37</v>
      </c>
      <c r="G12" s="10">
        <v>104</v>
      </c>
      <c r="H12" s="10">
        <v>100</v>
      </c>
      <c r="I12" s="10">
        <v>204</v>
      </c>
      <c r="J12" s="24"/>
      <c r="K12" s="7">
        <v>67</v>
      </c>
      <c r="L12" s="10">
        <v>161</v>
      </c>
      <c r="M12" s="10">
        <v>203</v>
      </c>
      <c r="N12" s="10">
        <v>364</v>
      </c>
      <c r="O12" s="24"/>
      <c r="P12" s="7">
        <v>97</v>
      </c>
      <c r="Q12" s="10">
        <v>7</v>
      </c>
      <c r="R12" s="10">
        <v>32</v>
      </c>
      <c r="S12" s="10">
        <v>39</v>
      </c>
      <c r="U12" s="4" t="s">
        <v>11</v>
      </c>
      <c r="V12" s="15">
        <f>SUM(L9,L15,L21,L27,L33,L39,Q9,Q15,Q21,Q27,Q33,Q39)</f>
        <v>5115</v>
      </c>
      <c r="W12" s="15">
        <f>SUM(M9,M15,M21,M27,M33,M39,R9,R15,R21,R27,R33,R39)</f>
        <v>7157</v>
      </c>
      <c r="X12" s="18">
        <f t="shared" si="0"/>
        <v>12272</v>
      </c>
      <c r="Z12" s="4" t="s">
        <v>25</v>
      </c>
      <c r="AA12" s="10">
        <v>135</v>
      </c>
      <c r="AB12" s="10">
        <v>169</v>
      </c>
      <c r="AC12" s="10">
        <v>304</v>
      </c>
    </row>
    <row r="13" spans="1:29" ht="15" customHeight="1" x14ac:dyDescent="0.15">
      <c r="A13" s="7">
        <v>8</v>
      </c>
      <c r="B13" s="10">
        <v>71</v>
      </c>
      <c r="C13" s="10">
        <v>88</v>
      </c>
      <c r="D13" s="10">
        <v>159</v>
      </c>
      <c r="E13" s="3"/>
      <c r="F13" s="7">
        <v>38</v>
      </c>
      <c r="G13" s="10">
        <v>94</v>
      </c>
      <c r="H13" s="10">
        <v>95</v>
      </c>
      <c r="I13" s="10">
        <v>189</v>
      </c>
      <c r="J13" s="24"/>
      <c r="K13" s="7">
        <v>68</v>
      </c>
      <c r="L13" s="10">
        <v>171</v>
      </c>
      <c r="M13" s="10">
        <v>222</v>
      </c>
      <c r="N13" s="10">
        <v>393</v>
      </c>
      <c r="O13" s="24"/>
      <c r="P13" s="7">
        <v>98</v>
      </c>
      <c r="Q13" s="10">
        <v>2</v>
      </c>
      <c r="R13" s="10">
        <v>22</v>
      </c>
      <c r="S13" s="10">
        <v>24</v>
      </c>
      <c r="U13" s="9" t="s">
        <v>12</v>
      </c>
      <c r="V13" s="12">
        <f>SUM(L15,L21,L27,L33,L39,Q9,Q15,Q21,Q27,Q33,Q39)</f>
        <v>3920</v>
      </c>
      <c r="W13" s="12">
        <f>SUM(M15,M21,M27,M33,M39,R9,R15,R21,R27,R33,R39)</f>
        <v>6043</v>
      </c>
      <c r="X13" s="12">
        <f t="shared" si="0"/>
        <v>9963</v>
      </c>
      <c r="Z13" s="26" t="s">
        <v>26</v>
      </c>
      <c r="AA13" s="10">
        <v>874</v>
      </c>
      <c r="AB13" s="10">
        <v>843</v>
      </c>
      <c r="AC13" s="10">
        <v>1717</v>
      </c>
    </row>
    <row r="14" spans="1:29" ht="15" customHeight="1" x14ac:dyDescent="0.15">
      <c r="A14" s="7">
        <v>9</v>
      </c>
      <c r="B14" s="10">
        <v>73</v>
      </c>
      <c r="C14" s="10">
        <v>82</v>
      </c>
      <c r="D14" s="10">
        <v>155</v>
      </c>
      <c r="E14" s="3"/>
      <c r="F14" s="7">
        <v>39</v>
      </c>
      <c r="G14" s="10">
        <v>101</v>
      </c>
      <c r="H14" s="10">
        <v>87</v>
      </c>
      <c r="I14" s="10">
        <v>188</v>
      </c>
      <c r="J14" s="24"/>
      <c r="K14" s="7">
        <v>69</v>
      </c>
      <c r="L14" s="10">
        <v>153</v>
      </c>
      <c r="M14" s="10">
        <v>226</v>
      </c>
      <c r="N14" s="10">
        <v>379</v>
      </c>
      <c r="O14" s="24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3177</v>
      </c>
      <c r="W14" s="15">
        <f>SUM(M21,M27,M33,M39,R9,R15,R21,R27,R33,R39)</f>
        <v>5065</v>
      </c>
      <c r="X14" s="18">
        <f t="shared" si="0"/>
        <v>8242</v>
      </c>
      <c r="Z14" s="4" t="s">
        <v>31</v>
      </c>
      <c r="AA14" s="10">
        <v>205</v>
      </c>
      <c r="AB14" s="10">
        <v>256</v>
      </c>
      <c r="AC14" s="10">
        <v>461</v>
      </c>
    </row>
    <row r="15" spans="1:29" ht="15" customHeight="1" x14ac:dyDescent="0.15">
      <c r="A15" s="7"/>
      <c r="B15" s="29">
        <v>365</v>
      </c>
      <c r="C15" s="29">
        <v>359</v>
      </c>
      <c r="D15" s="29">
        <v>724</v>
      </c>
      <c r="E15" s="24"/>
      <c r="F15" s="7"/>
      <c r="G15" s="29">
        <v>518</v>
      </c>
      <c r="H15" s="29">
        <v>486</v>
      </c>
      <c r="I15" s="29">
        <v>1004</v>
      </c>
      <c r="J15" s="24"/>
      <c r="K15" s="7"/>
      <c r="L15" s="29">
        <v>743</v>
      </c>
      <c r="M15" s="29">
        <v>978</v>
      </c>
      <c r="N15" s="29">
        <v>1721</v>
      </c>
      <c r="O15" s="24"/>
      <c r="P15" s="7"/>
      <c r="Q15" s="29">
        <v>32</v>
      </c>
      <c r="R15" s="29">
        <v>142</v>
      </c>
      <c r="S15" s="29">
        <v>174</v>
      </c>
      <c r="U15" s="4" t="s">
        <v>14</v>
      </c>
      <c r="V15" s="15">
        <f>SUM(L27,L33,L39,Q9,Q15,Q21,Q27,Q33,Q39)</f>
        <v>2309</v>
      </c>
      <c r="W15" s="15">
        <f>SUM(M27,M33,M39,R9,R15,R21,R27,R33,R39)</f>
        <v>3911</v>
      </c>
      <c r="X15" s="18">
        <f t="shared" si="0"/>
        <v>6220</v>
      </c>
      <c r="Z15" s="4" t="s">
        <v>7</v>
      </c>
      <c r="AA15" s="10">
        <v>277</v>
      </c>
      <c r="AB15" s="10">
        <v>444</v>
      </c>
      <c r="AC15" s="10">
        <v>721</v>
      </c>
    </row>
    <row r="16" spans="1:29" ht="15" customHeight="1" x14ac:dyDescent="0.15">
      <c r="A16" s="7">
        <v>10</v>
      </c>
      <c r="B16" s="10">
        <v>95</v>
      </c>
      <c r="C16" s="10">
        <v>86</v>
      </c>
      <c r="D16" s="10">
        <v>181</v>
      </c>
      <c r="E16" s="3"/>
      <c r="F16" s="7">
        <v>40</v>
      </c>
      <c r="G16" s="10">
        <v>101</v>
      </c>
      <c r="H16" s="10">
        <v>93</v>
      </c>
      <c r="I16" s="10">
        <v>194</v>
      </c>
      <c r="J16" s="3"/>
      <c r="K16" s="7">
        <v>70</v>
      </c>
      <c r="L16" s="10">
        <v>164</v>
      </c>
      <c r="M16" s="10">
        <v>221</v>
      </c>
      <c r="N16" s="10">
        <v>385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1336</v>
      </c>
      <c r="W16" s="15">
        <f>SUM(M33,M39,R9,R15,R21,R27,R33,R39)</f>
        <v>2560</v>
      </c>
      <c r="X16" s="18">
        <f t="shared" si="0"/>
        <v>3896</v>
      </c>
      <c r="Z16" s="9" t="s">
        <v>24</v>
      </c>
      <c r="AA16" s="11">
        <f>SUM(AA12:AA15)</f>
        <v>1491</v>
      </c>
      <c r="AB16" s="11">
        <f>SUM(AB12:AB15)</f>
        <v>1712</v>
      </c>
      <c r="AC16" s="11">
        <f>SUM(AC12:AC15)</f>
        <v>3203</v>
      </c>
    </row>
    <row r="17" spans="1:29" ht="15" customHeight="1" x14ac:dyDescent="0.15">
      <c r="A17" s="7">
        <v>11</v>
      </c>
      <c r="B17" s="10">
        <v>81</v>
      </c>
      <c r="C17" s="10">
        <v>85</v>
      </c>
      <c r="D17" s="10">
        <v>166</v>
      </c>
      <c r="E17" s="3"/>
      <c r="F17" s="7">
        <v>41</v>
      </c>
      <c r="G17" s="10">
        <v>105</v>
      </c>
      <c r="H17" s="10">
        <v>103</v>
      </c>
      <c r="I17" s="10">
        <v>208</v>
      </c>
      <c r="J17" s="3"/>
      <c r="K17" s="7">
        <v>71</v>
      </c>
      <c r="L17" s="10">
        <v>163</v>
      </c>
      <c r="M17" s="10">
        <v>218</v>
      </c>
      <c r="N17" s="10">
        <v>381</v>
      </c>
      <c r="O17" s="3"/>
      <c r="P17" s="7">
        <v>101</v>
      </c>
      <c r="Q17" s="10">
        <v>3</v>
      </c>
      <c r="R17" s="10">
        <v>2</v>
      </c>
      <c r="S17" s="10">
        <v>5</v>
      </c>
      <c r="U17" s="4" t="s">
        <v>16</v>
      </c>
      <c r="V17" s="15">
        <f>SUM(L39,Q9,Q15,Q21,Q27,Q33,Q39)</f>
        <v>554</v>
      </c>
      <c r="W17" s="15">
        <f>SUM(M39,R9,R15,R21,R27,R33,R39)</f>
        <v>1377</v>
      </c>
      <c r="X17" s="18">
        <f t="shared" si="0"/>
        <v>1931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82</v>
      </c>
      <c r="D18" s="10">
        <v>159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159</v>
      </c>
      <c r="M18" s="10">
        <v>214</v>
      </c>
      <c r="N18" s="13">
        <v>373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166</v>
      </c>
      <c r="W18" s="15">
        <f>SUM(R9,R15,R21,R27,R33,R39)</f>
        <v>521</v>
      </c>
      <c r="X18" s="18">
        <f t="shared" si="0"/>
        <v>687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103</v>
      </c>
      <c r="C19" s="10">
        <v>85</v>
      </c>
      <c r="D19" s="10">
        <v>188</v>
      </c>
      <c r="E19" s="3"/>
      <c r="F19" s="7">
        <v>43</v>
      </c>
      <c r="G19" s="10">
        <v>100</v>
      </c>
      <c r="H19" s="10">
        <v>129</v>
      </c>
      <c r="I19" s="10">
        <v>229</v>
      </c>
      <c r="J19" s="3"/>
      <c r="K19" s="7">
        <v>73</v>
      </c>
      <c r="L19" s="10">
        <v>219</v>
      </c>
      <c r="M19" s="10">
        <v>257</v>
      </c>
      <c r="N19" s="10">
        <v>476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36</v>
      </c>
      <c r="W19" s="15">
        <f>SUM(R15,R21,R27,R33,R39)</f>
        <v>166</v>
      </c>
      <c r="X19" s="18">
        <f t="shared" si="0"/>
        <v>202</v>
      </c>
      <c r="Z19" s="4" t="s">
        <v>25</v>
      </c>
      <c r="AA19" s="10">
        <v>213</v>
      </c>
      <c r="AB19" s="10">
        <v>223</v>
      </c>
      <c r="AC19" s="10">
        <v>436</v>
      </c>
    </row>
    <row r="20" spans="1:29" ht="15" customHeight="1" x14ac:dyDescent="0.15">
      <c r="A20" s="7">
        <v>14</v>
      </c>
      <c r="B20" s="10">
        <v>88</v>
      </c>
      <c r="C20" s="10">
        <v>83</v>
      </c>
      <c r="D20" s="10">
        <v>171</v>
      </c>
      <c r="E20" s="3"/>
      <c r="F20" s="7">
        <v>44</v>
      </c>
      <c r="G20" s="10">
        <v>78</v>
      </c>
      <c r="H20" s="10">
        <v>77</v>
      </c>
      <c r="I20" s="10">
        <v>155</v>
      </c>
      <c r="J20" s="3"/>
      <c r="K20" s="7">
        <v>74</v>
      </c>
      <c r="L20" s="10">
        <v>163</v>
      </c>
      <c r="M20" s="10">
        <v>244</v>
      </c>
      <c r="N20" s="10">
        <v>407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24</v>
      </c>
      <c r="X20" s="18">
        <f t="shared" si="0"/>
        <v>28</v>
      </c>
      <c r="Z20" s="26" t="s">
        <v>26</v>
      </c>
      <c r="AA20" s="10">
        <v>1250</v>
      </c>
      <c r="AB20" s="10">
        <v>1119</v>
      </c>
      <c r="AC20" s="10">
        <v>2369</v>
      </c>
    </row>
    <row r="21" spans="1:29" ht="15" customHeight="1" x14ac:dyDescent="0.15">
      <c r="A21" s="7"/>
      <c r="B21" s="29">
        <v>444</v>
      </c>
      <c r="C21" s="29">
        <v>421</v>
      </c>
      <c r="D21" s="29">
        <v>865</v>
      </c>
      <c r="E21" s="3"/>
      <c r="F21" s="7"/>
      <c r="G21" s="29">
        <v>468</v>
      </c>
      <c r="H21" s="29">
        <v>505</v>
      </c>
      <c r="I21" s="29">
        <v>973</v>
      </c>
      <c r="J21" s="3"/>
      <c r="K21" s="7"/>
      <c r="L21" s="29">
        <v>868</v>
      </c>
      <c r="M21" s="29">
        <v>1154</v>
      </c>
      <c r="N21" s="29">
        <v>2022</v>
      </c>
      <c r="O21" s="3"/>
      <c r="P21" s="7"/>
      <c r="Q21" s="29">
        <v>4</v>
      </c>
      <c r="R21" s="29">
        <v>21</v>
      </c>
      <c r="S21" s="29">
        <v>25</v>
      </c>
      <c r="Z21" s="4" t="s">
        <v>31</v>
      </c>
      <c r="AA21" s="10">
        <v>239</v>
      </c>
      <c r="AB21" s="10">
        <v>318</v>
      </c>
      <c r="AC21" s="10">
        <v>557</v>
      </c>
    </row>
    <row r="22" spans="1:29" ht="15" customHeight="1" x14ac:dyDescent="0.15">
      <c r="A22" s="7">
        <v>15</v>
      </c>
      <c r="B22" s="10">
        <v>101</v>
      </c>
      <c r="C22" s="10">
        <v>89</v>
      </c>
      <c r="D22" s="10">
        <v>190</v>
      </c>
      <c r="E22" s="3"/>
      <c r="F22" s="7">
        <v>45</v>
      </c>
      <c r="G22" s="10">
        <v>102</v>
      </c>
      <c r="H22" s="10">
        <v>85</v>
      </c>
      <c r="I22" s="10">
        <v>187</v>
      </c>
      <c r="J22" s="3"/>
      <c r="K22" s="7">
        <v>75</v>
      </c>
      <c r="L22" s="10">
        <v>199</v>
      </c>
      <c r="M22" s="10">
        <v>273</v>
      </c>
      <c r="N22" s="10">
        <v>472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394</v>
      </c>
      <c r="AB22" s="10">
        <v>668</v>
      </c>
      <c r="AC22" s="10">
        <v>1062</v>
      </c>
    </row>
    <row r="23" spans="1:29" ht="15" customHeight="1" x14ac:dyDescent="0.15">
      <c r="A23" s="7">
        <v>16</v>
      </c>
      <c r="B23" s="10">
        <v>127</v>
      </c>
      <c r="C23" s="10">
        <v>95</v>
      </c>
      <c r="D23" s="10">
        <v>222</v>
      </c>
      <c r="E23" s="3"/>
      <c r="F23" s="7">
        <v>46</v>
      </c>
      <c r="G23" s="10">
        <v>98</v>
      </c>
      <c r="H23" s="10">
        <v>129</v>
      </c>
      <c r="I23" s="10">
        <v>227</v>
      </c>
      <c r="J23" s="3"/>
      <c r="K23" s="7">
        <v>76</v>
      </c>
      <c r="L23" s="10">
        <v>189</v>
      </c>
      <c r="M23" s="10">
        <v>273</v>
      </c>
      <c r="N23" s="10">
        <v>462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9.9591767307365195</v>
      </c>
      <c r="W23" s="19">
        <f>W4/$W$8*100</f>
        <v>8.5054408172329552</v>
      </c>
      <c r="X23" s="19">
        <f>X4/$X$8*100</f>
        <v>9.1819369137610316</v>
      </c>
      <c r="Z23" s="9" t="s">
        <v>24</v>
      </c>
      <c r="AA23" s="11">
        <f>SUM(AA19:AA22)</f>
        <v>2096</v>
      </c>
      <c r="AB23" s="11">
        <f t="shared" ref="AB23:AC23" si="1">SUM(AB19:AB22)</f>
        <v>2328</v>
      </c>
      <c r="AC23" s="11">
        <f t="shared" si="1"/>
        <v>4424</v>
      </c>
    </row>
    <row r="24" spans="1:29" ht="15" customHeight="1" x14ac:dyDescent="0.15">
      <c r="A24" s="7">
        <v>17</v>
      </c>
      <c r="B24" s="10">
        <v>140</v>
      </c>
      <c r="C24" s="10">
        <v>92</v>
      </c>
      <c r="D24" s="10">
        <v>232</v>
      </c>
      <c r="E24" s="3"/>
      <c r="F24" s="7">
        <v>47</v>
      </c>
      <c r="G24" s="10">
        <v>116</v>
      </c>
      <c r="H24" s="10">
        <v>128</v>
      </c>
      <c r="I24" s="10">
        <v>244</v>
      </c>
      <c r="J24" s="3"/>
      <c r="K24" s="7">
        <v>77</v>
      </c>
      <c r="L24" s="10">
        <v>201</v>
      </c>
      <c r="M24" s="10">
        <v>249</v>
      </c>
      <c r="N24" s="10">
        <v>450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56.701820037421335</v>
      </c>
      <c r="W24" s="19">
        <f>W5/$W$8*100</f>
        <v>46.761418313716781</v>
      </c>
      <c r="X24" s="19">
        <f>X5/$X$8*100</f>
        <v>51.387184865635014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108</v>
      </c>
      <c r="D25" s="10">
        <v>209</v>
      </c>
      <c r="E25" s="3"/>
      <c r="F25" s="7">
        <v>48</v>
      </c>
      <c r="G25" s="10">
        <v>115</v>
      </c>
      <c r="H25" s="10">
        <v>102</v>
      </c>
      <c r="I25" s="10">
        <v>217</v>
      </c>
      <c r="J25" s="3"/>
      <c r="K25" s="7">
        <v>78</v>
      </c>
      <c r="L25" s="10">
        <v>189</v>
      </c>
      <c r="M25" s="10">
        <v>260</v>
      </c>
      <c r="N25" s="10">
        <v>449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13.701309746555538</v>
      </c>
      <c r="W25" s="19">
        <f>W6/$W$8*100</f>
        <v>15.782071211784737</v>
      </c>
      <c r="X25" s="19">
        <f>X6/$X$8*100</f>
        <v>14.813788736296354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90</v>
      </c>
      <c r="D26" s="10">
        <v>196</v>
      </c>
      <c r="E26" s="3"/>
      <c r="F26" s="7">
        <v>49</v>
      </c>
      <c r="G26" s="10">
        <v>143</v>
      </c>
      <c r="H26" s="10">
        <v>162</v>
      </c>
      <c r="I26" s="10">
        <v>305</v>
      </c>
      <c r="J26" s="3"/>
      <c r="K26" s="7">
        <v>79</v>
      </c>
      <c r="L26" s="10">
        <v>195</v>
      </c>
      <c r="M26" s="10">
        <v>296</v>
      </c>
      <c r="N26" s="10">
        <v>491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19.637693485286615</v>
      </c>
      <c r="W26" s="19">
        <f>W7/$W$8*100</f>
        <v>28.951069657265528</v>
      </c>
      <c r="X26" s="19">
        <f>X7/$X$8*100</f>
        <v>24.617089484307595</v>
      </c>
      <c r="Z26" s="4" t="s">
        <v>25</v>
      </c>
      <c r="AA26" s="10">
        <v>137</v>
      </c>
      <c r="AB26" s="10">
        <v>96</v>
      </c>
      <c r="AC26" s="10">
        <v>233</v>
      </c>
    </row>
    <row r="27" spans="1:29" ht="15" customHeight="1" x14ac:dyDescent="0.15">
      <c r="A27" s="7"/>
      <c r="B27" s="29">
        <v>575</v>
      </c>
      <c r="C27" s="29">
        <v>474</v>
      </c>
      <c r="D27" s="29">
        <v>1049</v>
      </c>
      <c r="E27" s="3"/>
      <c r="F27" s="7"/>
      <c r="G27" s="29">
        <v>574</v>
      </c>
      <c r="H27" s="29">
        <v>606</v>
      </c>
      <c r="I27" s="29">
        <v>1180</v>
      </c>
      <c r="J27" s="3"/>
      <c r="K27" s="7"/>
      <c r="L27" s="29">
        <v>973</v>
      </c>
      <c r="M27" s="29">
        <v>1351</v>
      </c>
      <c r="N27" s="29">
        <v>2324</v>
      </c>
      <c r="O27" s="3"/>
      <c r="P27" s="7"/>
      <c r="Q27" s="29">
        <v>0</v>
      </c>
      <c r="R27" s="29">
        <v>3</v>
      </c>
      <c r="S27" s="29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689</v>
      </c>
      <c r="AB27" s="10">
        <v>617</v>
      </c>
      <c r="AC27" s="10">
        <v>1306</v>
      </c>
    </row>
    <row r="28" spans="1:29" ht="15" customHeight="1" x14ac:dyDescent="0.15">
      <c r="A28" s="7">
        <v>20</v>
      </c>
      <c r="B28" s="10">
        <v>98</v>
      </c>
      <c r="C28" s="10">
        <v>82</v>
      </c>
      <c r="D28" s="10">
        <v>180</v>
      </c>
      <c r="E28" s="3"/>
      <c r="F28" s="7">
        <v>50</v>
      </c>
      <c r="G28" s="10">
        <v>144</v>
      </c>
      <c r="H28" s="10">
        <v>131</v>
      </c>
      <c r="I28" s="10">
        <v>275</v>
      </c>
      <c r="J28" s="3"/>
      <c r="K28" s="7">
        <v>80</v>
      </c>
      <c r="L28" s="10">
        <v>195</v>
      </c>
      <c r="M28" s="10">
        <v>271</v>
      </c>
      <c r="N28" s="10">
        <v>466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34.85286613369621</v>
      </c>
      <c r="W28" s="19">
        <f t="shared" ref="W28:W39" si="3">W9/$W$8*100</f>
        <v>29.395218002812939</v>
      </c>
      <c r="X28" s="19">
        <f t="shared" ref="X28:X39" si="4">X9/$X$8*100</f>
        <v>31.934934895318001</v>
      </c>
      <c r="Z28" s="4" t="s">
        <v>31</v>
      </c>
      <c r="AA28" s="10">
        <v>150</v>
      </c>
      <c r="AB28" s="10">
        <v>199</v>
      </c>
      <c r="AC28" s="10">
        <v>349</v>
      </c>
    </row>
    <row r="29" spans="1:29" ht="15" customHeight="1" x14ac:dyDescent="0.15">
      <c r="A29" s="7">
        <v>21</v>
      </c>
      <c r="B29" s="10">
        <v>84</v>
      </c>
      <c r="C29" s="10">
        <v>82</v>
      </c>
      <c r="D29" s="10">
        <v>166</v>
      </c>
      <c r="E29" s="3"/>
      <c r="F29" s="7">
        <v>51</v>
      </c>
      <c r="G29" s="10">
        <v>167</v>
      </c>
      <c r="H29" s="10">
        <v>168</v>
      </c>
      <c r="I29" s="10">
        <v>335</v>
      </c>
      <c r="J29" s="3"/>
      <c r="K29" s="7">
        <v>81</v>
      </c>
      <c r="L29" s="10">
        <v>185</v>
      </c>
      <c r="M29" s="10">
        <v>255</v>
      </c>
      <c r="N29" s="10">
        <v>440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68.191869365538366</v>
      </c>
      <c r="W29" s="19">
        <f t="shared" si="3"/>
        <v>74.128358871863199</v>
      </c>
      <c r="X29" s="19">
        <f t="shared" si="4"/>
        <v>71.365813115921952</v>
      </c>
      <c r="Z29" s="4" t="s">
        <v>7</v>
      </c>
      <c r="AA29" s="10">
        <v>252</v>
      </c>
      <c r="AB29" s="10">
        <v>427</v>
      </c>
      <c r="AC29" s="10">
        <v>679</v>
      </c>
    </row>
    <row r="30" spans="1:29" ht="15" customHeight="1" x14ac:dyDescent="0.15">
      <c r="A30" s="7">
        <v>22</v>
      </c>
      <c r="B30" s="10">
        <v>104</v>
      </c>
      <c r="C30" s="10">
        <v>98</v>
      </c>
      <c r="D30" s="10">
        <v>202</v>
      </c>
      <c r="E30" s="3"/>
      <c r="F30" s="7">
        <v>52</v>
      </c>
      <c r="G30" s="10">
        <v>159</v>
      </c>
      <c r="H30" s="10">
        <v>170</v>
      </c>
      <c r="I30" s="10">
        <v>329</v>
      </c>
      <c r="J30" s="3"/>
      <c r="K30" s="7">
        <v>82</v>
      </c>
      <c r="L30" s="10">
        <v>147</v>
      </c>
      <c r="M30" s="10">
        <v>215</v>
      </c>
      <c r="N30" s="10">
        <v>362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59.329817996257873</v>
      </c>
      <c r="W30" s="19">
        <f t="shared" si="3"/>
        <v>65.904212006810269</v>
      </c>
      <c r="X30" s="19">
        <f t="shared" si="4"/>
        <v>62.844817350694584</v>
      </c>
      <c r="Z30" s="9" t="s">
        <v>24</v>
      </c>
      <c r="AA30" s="11">
        <f>SUM(AA26:AA29)</f>
        <v>1228</v>
      </c>
      <c r="AB30" s="11">
        <f t="shared" ref="AB30" si="5">SUM(AB26:AB29)</f>
        <v>1339</v>
      </c>
      <c r="AC30" s="11">
        <f>SUM(AC26:AC29)</f>
        <v>2567</v>
      </c>
    </row>
    <row r="31" spans="1:29" ht="15" customHeight="1" x14ac:dyDescent="0.15">
      <c r="A31" s="7">
        <v>23</v>
      </c>
      <c r="B31" s="10">
        <v>90</v>
      </c>
      <c r="C31" s="10">
        <v>102</v>
      </c>
      <c r="D31" s="10">
        <v>192</v>
      </c>
      <c r="E31" s="3"/>
      <c r="F31" s="7">
        <v>53</v>
      </c>
      <c r="G31" s="10">
        <v>165</v>
      </c>
      <c r="H31" s="10">
        <v>154</v>
      </c>
      <c r="I31" s="10">
        <v>319</v>
      </c>
      <c r="J31" s="3"/>
      <c r="K31" s="7">
        <v>83</v>
      </c>
      <c r="L31" s="10">
        <v>138</v>
      </c>
      <c r="M31" s="10">
        <v>225</v>
      </c>
      <c r="N31" s="10">
        <v>363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43.502296308896071</v>
      </c>
      <c r="W31" s="19">
        <f t="shared" si="3"/>
        <v>52.979495151380561</v>
      </c>
      <c r="X31" s="19">
        <f t="shared" si="4"/>
        <v>48.56928008865318</v>
      </c>
      <c r="Z31" s="6"/>
    </row>
    <row r="32" spans="1:29" ht="15" customHeight="1" x14ac:dyDescent="0.15">
      <c r="A32" s="7">
        <v>24</v>
      </c>
      <c r="B32" s="10">
        <v>81</v>
      </c>
      <c r="C32" s="10">
        <v>87</v>
      </c>
      <c r="D32" s="10">
        <v>168</v>
      </c>
      <c r="E32" s="3"/>
      <c r="F32" s="7">
        <v>54</v>
      </c>
      <c r="G32" s="10">
        <v>178</v>
      </c>
      <c r="H32" s="10">
        <v>183</v>
      </c>
      <c r="I32" s="10">
        <v>361</v>
      </c>
      <c r="J32" s="3"/>
      <c r="K32" s="7">
        <v>84</v>
      </c>
      <c r="L32" s="10">
        <v>117</v>
      </c>
      <c r="M32" s="10">
        <v>217</v>
      </c>
      <c r="N32" s="10">
        <v>334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33.339003231842149</v>
      </c>
      <c r="W32" s="20">
        <f t="shared" si="3"/>
        <v>44.733140869050267</v>
      </c>
      <c r="X32" s="20">
        <f t="shared" si="4"/>
        <v>39.430878220603951</v>
      </c>
      <c r="Z32" s="6"/>
      <c r="AA32" s="28"/>
      <c r="AB32" s="27"/>
      <c r="AC32" s="27"/>
    </row>
    <row r="33" spans="1:29" ht="15" customHeight="1" x14ac:dyDescent="0.15">
      <c r="A33" s="7"/>
      <c r="B33" s="29">
        <v>457</v>
      </c>
      <c r="C33" s="29">
        <v>451</v>
      </c>
      <c r="D33" s="29">
        <v>908</v>
      </c>
      <c r="E33" s="3"/>
      <c r="F33" s="7"/>
      <c r="G33" s="29">
        <v>813</v>
      </c>
      <c r="H33" s="29">
        <v>806</v>
      </c>
      <c r="I33" s="29">
        <v>1619</v>
      </c>
      <c r="J33" s="3"/>
      <c r="K33" s="7"/>
      <c r="L33" s="29">
        <v>782</v>
      </c>
      <c r="M33" s="29">
        <v>1183</v>
      </c>
      <c r="N33" s="29">
        <v>1965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27.019901343765945</v>
      </c>
      <c r="W33" s="19">
        <f t="shared" si="3"/>
        <v>37.493522836627434</v>
      </c>
      <c r="X33" s="19">
        <f t="shared" si="4"/>
        <v>32.619622432421735</v>
      </c>
      <c r="Z33" s="6" t="s">
        <v>3</v>
      </c>
    </row>
    <row r="34" spans="1:29" ht="15" customHeight="1" x14ac:dyDescent="0.15">
      <c r="A34" s="7">
        <v>25</v>
      </c>
      <c r="B34" s="10">
        <v>102</v>
      </c>
      <c r="C34" s="10">
        <v>108</v>
      </c>
      <c r="D34" s="10">
        <v>210</v>
      </c>
      <c r="E34" s="3"/>
      <c r="F34" s="7">
        <v>55</v>
      </c>
      <c r="G34" s="10">
        <v>183</v>
      </c>
      <c r="H34" s="10">
        <v>190</v>
      </c>
      <c r="I34" s="10">
        <v>373</v>
      </c>
      <c r="J34" s="3"/>
      <c r="K34" s="7">
        <v>85</v>
      </c>
      <c r="L34" s="10">
        <v>115</v>
      </c>
      <c r="M34" s="10">
        <v>241</v>
      </c>
      <c r="N34" s="10">
        <v>356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19.637693485286615</v>
      </c>
      <c r="W34" s="19">
        <f t="shared" si="3"/>
        <v>28.951069657265528</v>
      </c>
      <c r="X34" s="19">
        <f t="shared" si="4"/>
        <v>24.617089484307595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90</v>
      </c>
      <c r="D35" s="10">
        <v>201</v>
      </c>
      <c r="E35" s="3"/>
      <c r="F35" s="7">
        <v>56</v>
      </c>
      <c r="G35" s="10">
        <v>198</v>
      </c>
      <c r="H35" s="10">
        <v>163</v>
      </c>
      <c r="I35" s="10">
        <v>361</v>
      </c>
      <c r="J35" s="3"/>
      <c r="K35" s="7">
        <v>86</v>
      </c>
      <c r="L35" s="10">
        <v>81</v>
      </c>
      <c r="M35" s="10">
        <v>175</v>
      </c>
      <c r="N35" s="10">
        <v>256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11.362476611668651</v>
      </c>
      <c r="W35" s="19">
        <f t="shared" si="3"/>
        <v>18.950329410022949</v>
      </c>
      <c r="X35" s="19">
        <f t="shared" si="4"/>
        <v>15.419321644833181</v>
      </c>
      <c r="Z35" s="4" t="s">
        <v>25</v>
      </c>
      <c r="AA35" s="10">
        <f>SUM(AA5,AA12,AA19,AA26)</f>
        <v>1171</v>
      </c>
      <c r="AB35" s="10">
        <f t="shared" ref="AA35:AB38" si="6">SUM(AB5,AB12,AB19,AB26)</f>
        <v>1149</v>
      </c>
      <c r="AC35" s="10">
        <f>SUM(AA35:AB35)</f>
        <v>2320</v>
      </c>
    </row>
    <row r="36" spans="1:29" ht="15" customHeight="1" x14ac:dyDescent="0.15">
      <c r="A36" s="7">
        <v>27</v>
      </c>
      <c r="B36" s="10">
        <v>86</v>
      </c>
      <c r="C36" s="10">
        <v>95</v>
      </c>
      <c r="D36" s="10">
        <v>181</v>
      </c>
      <c r="E36" s="3"/>
      <c r="F36" s="7">
        <v>57</v>
      </c>
      <c r="G36" s="10">
        <v>219</v>
      </c>
      <c r="H36" s="10">
        <v>187</v>
      </c>
      <c r="I36" s="10">
        <v>406</v>
      </c>
      <c r="J36" s="3"/>
      <c r="K36" s="7">
        <v>87</v>
      </c>
      <c r="L36" s="10">
        <v>71</v>
      </c>
      <c r="M36" s="10">
        <v>162</v>
      </c>
      <c r="N36" s="10">
        <v>233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4.7116856608266717</v>
      </c>
      <c r="W36" s="19">
        <f t="shared" si="3"/>
        <v>10.193204530313125</v>
      </c>
      <c r="X36" s="19">
        <f t="shared" si="4"/>
        <v>7.6423793881347208</v>
      </c>
      <c r="Z36" s="26" t="s">
        <v>26</v>
      </c>
      <c r="AA36" s="10">
        <f t="shared" si="6"/>
        <v>6667</v>
      </c>
      <c r="AB36" s="10">
        <f t="shared" si="6"/>
        <v>6317</v>
      </c>
      <c r="AC36" s="13">
        <f>SUM(AA36:AB36)</f>
        <v>12984</v>
      </c>
    </row>
    <row r="37" spans="1:29" ht="15" customHeight="1" x14ac:dyDescent="0.15">
      <c r="A37" s="7">
        <v>28</v>
      </c>
      <c r="B37" s="10">
        <v>79</v>
      </c>
      <c r="C37" s="10">
        <v>87</v>
      </c>
      <c r="D37" s="10">
        <v>166</v>
      </c>
      <c r="E37" s="3"/>
      <c r="F37" s="7">
        <v>58</v>
      </c>
      <c r="G37" s="10">
        <v>213</v>
      </c>
      <c r="H37" s="10">
        <v>208</v>
      </c>
      <c r="I37" s="10">
        <v>421</v>
      </c>
      <c r="J37" s="3"/>
      <c r="K37" s="7">
        <v>88</v>
      </c>
      <c r="L37" s="10">
        <v>65</v>
      </c>
      <c r="M37" s="10">
        <v>136</v>
      </c>
      <c r="N37" s="10">
        <v>201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1.4118047286953563</v>
      </c>
      <c r="W37" s="19">
        <f t="shared" si="3"/>
        <v>3.8566881338367014</v>
      </c>
      <c r="X37" s="19">
        <f t="shared" si="4"/>
        <v>2.7189614912732023</v>
      </c>
      <c r="Z37" s="4" t="s">
        <v>31</v>
      </c>
      <c r="AA37" s="10">
        <f t="shared" si="6"/>
        <v>1611</v>
      </c>
      <c r="AB37" s="10">
        <f t="shared" si="6"/>
        <v>2132</v>
      </c>
      <c r="AC37" s="13">
        <f>SUM(AA37:AB37)</f>
        <v>3743</v>
      </c>
    </row>
    <row r="38" spans="1:29" ht="15" customHeight="1" x14ac:dyDescent="0.15">
      <c r="A38" s="7">
        <v>29</v>
      </c>
      <c r="B38" s="10">
        <v>102</v>
      </c>
      <c r="C38" s="10">
        <v>72</v>
      </c>
      <c r="D38" s="10">
        <v>174</v>
      </c>
      <c r="E38" s="3"/>
      <c r="F38" s="7">
        <v>59</v>
      </c>
      <c r="G38" s="10">
        <v>235</v>
      </c>
      <c r="H38" s="10">
        <v>192</v>
      </c>
      <c r="I38" s="10">
        <v>427</v>
      </c>
      <c r="J38" s="3"/>
      <c r="K38" s="7">
        <v>89</v>
      </c>
      <c r="L38" s="10">
        <v>56</v>
      </c>
      <c r="M38" s="10">
        <v>142</v>
      </c>
      <c r="N38" s="10">
        <v>198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0.30617451947610136</v>
      </c>
      <c r="W38" s="19">
        <f t="shared" si="3"/>
        <v>1.2288104226811754</v>
      </c>
      <c r="X38" s="19">
        <f t="shared" si="4"/>
        <v>0.79946174852574514</v>
      </c>
      <c r="Z38" s="4" t="s">
        <v>7</v>
      </c>
      <c r="AA38" s="10">
        <f t="shared" si="6"/>
        <v>2309</v>
      </c>
      <c r="AB38" s="10">
        <f t="shared" si="6"/>
        <v>3911</v>
      </c>
      <c r="AC38" s="13">
        <f>SUM(AA38:AB38)</f>
        <v>6220</v>
      </c>
    </row>
    <row r="39" spans="1:29" ht="15" customHeight="1" x14ac:dyDescent="0.15">
      <c r="A39" s="7"/>
      <c r="B39" s="11">
        <v>480</v>
      </c>
      <c r="C39" s="11">
        <v>452</v>
      </c>
      <c r="D39" s="11">
        <v>932</v>
      </c>
      <c r="E39" s="3"/>
      <c r="F39" s="7"/>
      <c r="G39" s="11">
        <v>1048</v>
      </c>
      <c r="H39" s="11">
        <v>940</v>
      </c>
      <c r="I39" s="11">
        <v>1988</v>
      </c>
      <c r="J39" s="3"/>
      <c r="K39" s="7"/>
      <c r="L39" s="11">
        <v>388</v>
      </c>
      <c r="M39" s="11">
        <v>856</v>
      </c>
      <c r="N39" s="11">
        <v>1244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3.4019391052900153E-2</v>
      </c>
      <c r="W39" s="19">
        <f t="shared" si="3"/>
        <v>0.17765933821896512</v>
      </c>
      <c r="X39" s="19">
        <f t="shared" si="4"/>
        <v>0.11081647999366764</v>
      </c>
      <c r="Z39" s="9" t="s">
        <v>24</v>
      </c>
      <c r="AA39" s="11">
        <f>SUM(AA35:AA38)</f>
        <v>11758</v>
      </c>
      <c r="AB39" s="11">
        <f>SUM(AB35:AB38)</f>
        <v>13509</v>
      </c>
      <c r="AC39" s="11">
        <f>SUM(AC35:AC38)</f>
        <v>25267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 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 </vt:lpstr>
      <vt:lpstr>3月 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2022-10-16T08:39:23Z</cp:lastPrinted>
  <dcterms:created xsi:type="dcterms:W3CDTF">2005-05-02T01:20:17Z</dcterms:created>
  <dcterms:modified xsi:type="dcterms:W3CDTF">2022-10-16T08:39:47Z</dcterms:modified>
</cp:coreProperties>
</file>