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6年度\02‗各種調査\07_（〆131）公営企業に係る経営比較分析表(R5決算)の分析等について（依頼）\03県回答\"/>
    </mc:Choice>
  </mc:AlternateContent>
  <xr:revisionPtr revIDLastSave="0" documentId="13_ncr:1_{B444BE1D-0A2D-4D85-A5E4-0E9C893F7F8A}" xr6:coauthVersionLast="47" xr6:coauthVersionMax="47" xr10:uidLastSave="{00000000-0000-0000-0000-000000000000}"/>
  <workbookProtection workbookAlgorithmName="SHA-512" workbookHashValue="f0y5gKCd3/G4GSoJveE+oAQMAqqMnQX0nDVH+o8v07eF0NmAp+BjkZLx22zsh+oAxZVg8ct4hXjZgNehdq/gQg==" workbookSaltValue="3d8QV8F5DUMRzTuSAMAgK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G85" i="4"/>
  <c r="AL10" i="4"/>
  <c r="P10" i="4"/>
  <c r="BB8" i="4"/>
  <c r="AD8" i="4"/>
  <c r="W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<sst xmlns="http://schemas.openxmlformats.org/spreadsheetml/2006/main" count="228" uniqueCount="112">
  <si>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</si>
  <si>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</si>
  <si>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</si>
  <si>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</si>
  <si>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</si>
  <si>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</si>
  <si>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</si>
  <si>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</si>
  <si>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</si>
  <si>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</si>
  <si>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</si>
  <si>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</si>
  <si>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</si>
  <si>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</si>
  <si>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</si>
  <si>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</si>
  <si>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</si>
  <si>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</si>
  <si>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</si>
  <si>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</si>
  <si>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</si>
  <si>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</si>
  <si>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</si>
  <si>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</si>
  <si>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</si>
  <si>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</si>
  <si>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</si>
  <si>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</si>
  <si>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</si>
  <si>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</si>
  <si>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</si>
  <si>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</si>
  <si>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</si>
  <si>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</si>
  <si>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</si>
  <si>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</si>
  <si>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</si>
  <si>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</si>
  <si>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</si>
  <si>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</si>
  <si>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</si>
  <si>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</si>
  <si>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</si>
  <si>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</si>
  <si>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</si>
  <si>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</si>
  <si>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</si>
  <si>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</si>
  <si>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</si>
  <si>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</si>
  <si>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</si>
  <si>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</si>
  <si>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</si>
  <si>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</si>
  <si>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</si>
  <si>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</si>
  <si>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</si>
  <si>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</si>
  <si>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</si>
  <si>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</si>
  <si>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</si>
  <si>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</si>
  <si>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</si>
  <si>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</si>
  <si>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</si>
  <si>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</si>
  <si>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</si>
  <si>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</si>
  <si>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</si>
  <si>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</si>
  <si>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</si>
  <si>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</si>
  <si>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</si>
  <si>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</si>
  <si>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</si>
  <si>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</si>
  <si>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</si>
  <si>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</si>
  <si>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</si>
  <si>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</si>
  <si>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</si>
  <si>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</si>
  <si>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</si>
  <si>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</si>
  <si>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</si>
  <si>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</si>
  <si>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</si>
  <si>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</si>
  <si>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</si>
  <si>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</si>
  <si>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</si>
  <si>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</si>
  <si>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</si>
  <si>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</si>
  <si>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</si>
  <si>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</si>
  <si>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</si>
  <si>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</si>
  <si>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</si>
  <si>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</si>
  <si>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</si>
  <si>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</si>
  <si>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</si>
  <si>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</si>
  <si>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</si>
  <si>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</si>
  <si>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</si>
  <si>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</si>
  <si>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</si>
  <si>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有収率が以前類似団体と比較して低い水準にあります。耐用年数に近い資産も多くなっており、経年化した管路の更新を図りながら、施設の維持を進めていく必要があります。
　給水人口の減少により、給水収益の減少が見込まれる中、持続的な安定的な飲料水の提供のために、中長期的な水道料金の改定を含めて経営基盤の強化を図っていく必要があります。</t>
    <rPh sb="1" eb="4">
      <t>ユウシュウリツ</t>
    </rPh>
    <rPh sb="5" eb="7">
      <t>イゼン</t>
    </rPh>
    <rPh sb="7" eb="9">
      <t>ルイジ</t>
    </rPh>
    <rPh sb="9" eb="11">
      <t>ダンタイ</t>
    </rPh>
    <rPh sb="12" eb="14">
      <t>ヒカク</t>
    </rPh>
    <rPh sb="16" eb="17">
      <t>ヒク</t>
    </rPh>
    <rPh sb="18" eb="20">
      <t>スイジュン</t>
    </rPh>
    <rPh sb="26" eb="28">
      <t>タイヨウ</t>
    </rPh>
    <rPh sb="28" eb="30">
      <t>ネンスウ</t>
    </rPh>
    <rPh sb="31" eb="32">
      <t>チカ</t>
    </rPh>
    <rPh sb="33" eb="35">
      <t>シサン</t>
    </rPh>
    <rPh sb="36" eb="37">
      <t>オオ</t>
    </rPh>
    <rPh sb="44" eb="47">
      <t>ケイネンカ</t>
    </rPh>
    <rPh sb="49" eb="51">
      <t>カンロ</t>
    </rPh>
    <rPh sb="52" eb="54">
      <t>コウシン</t>
    </rPh>
    <rPh sb="55" eb="56">
      <t>ハカ</t>
    </rPh>
    <rPh sb="61" eb="63">
      <t>シセツ</t>
    </rPh>
    <rPh sb="64" eb="66">
      <t>イジ</t>
    </rPh>
    <rPh sb="67" eb="68">
      <t>スス</t>
    </rPh>
    <rPh sb="72" eb="74">
      <t>ヒツヨウ</t>
    </rPh>
    <rPh sb="82" eb="84">
      <t>キュウスイ</t>
    </rPh>
    <rPh sb="84" eb="86">
      <t>ジンコウ</t>
    </rPh>
    <rPh sb="87" eb="89">
      <t>ゲンショウ</t>
    </rPh>
    <rPh sb="93" eb="95">
      <t>キュウスイ</t>
    </rPh>
    <rPh sb="95" eb="97">
      <t>シュウエキ</t>
    </rPh>
    <rPh sb="98" eb="100">
      <t>ゲンショウ</t>
    </rPh>
    <rPh sb="101" eb="103">
      <t>ミコ</t>
    </rPh>
    <rPh sb="106" eb="107">
      <t>ナカ</t>
    </rPh>
    <rPh sb="108" eb="111">
      <t>ジゾクテキ</t>
    </rPh>
    <rPh sb="112" eb="115">
      <t>アンテイテキ</t>
    </rPh>
    <rPh sb="116" eb="119">
      <t>インリョウスイ</t>
    </rPh>
    <rPh sb="120" eb="122">
      <t>テイキョウ</t>
    </rPh>
    <rPh sb="127" eb="131">
      <t>チュウチョウキテキ</t>
    </rPh>
    <rPh sb="132" eb="134">
      <t>スイドウ</t>
    </rPh>
    <rPh sb="134" eb="136">
      <t>リョウキン</t>
    </rPh>
    <rPh sb="137" eb="139">
      <t>カイテイ</t>
    </rPh>
    <rPh sb="140" eb="141">
      <t>フク</t>
    </rPh>
    <rPh sb="143" eb="145">
      <t>ケイエイ</t>
    </rPh>
    <rPh sb="145" eb="147">
      <t>キバン</t>
    </rPh>
    <rPh sb="148" eb="150">
      <t>キョウカ</t>
    </rPh>
    <rPh sb="151" eb="152">
      <t>ハカ</t>
    </rPh>
    <rPh sb="156" eb="158">
      <t>ヒツヨウ</t>
    </rPh>
    <phoneticPr fontId="4"/>
  </si>
  <si>
    <t>①経常収支比率：過去5年間は１００％を超える水準で推移しているが、今後給水人口の減や物価高騰等で収益の減少が見込まれます。経費の削減を進めながら、さらに経営改善を図っていく必要があります。
②累積欠損比率：０％を保っており、流動比率も高いため現状を維持していくことが必要です。
③流動比率：類似団体平均値と比較して大きく上回っており短期的な支払い能力に問題はない。
④企業債残高対給水収益比率：起債償還が進み類似団体と比較して低い水準になっているが、今後老朽施設の更新等による企業債の増が見込まれています。
⑤料金回収率：類似団体の平均を上回っているが、今後老朽化した施設の更新を見据え、経常費用の削減をしつつ、料金改定を視野にいれる必要があります。
⑥給水原価：類似団体に比較して低い状況ではあるが、今後物価高騰に伴う費用増が見込まれるため、経営効率をさらに図る必要があります。
⑦施設利用率：類似団体と比較して高い水準ではあるが漏水の影響もあるため⑧の有収率とともに注視する必要があります。
⑧有収率：依然として低い水準にある。漏水調査を実施しながら改善を図っていく必要があります。</t>
    <rPh sb="1" eb="3">
      <t>ケイジョウ</t>
    </rPh>
    <rPh sb="3" eb="5">
      <t>シュウシ</t>
    </rPh>
    <rPh sb="5" eb="7">
      <t>ヒリツ</t>
    </rPh>
    <rPh sb="8" eb="10">
      <t>カコ</t>
    </rPh>
    <rPh sb="11" eb="13">
      <t>ネンカン</t>
    </rPh>
    <rPh sb="19" eb="20">
      <t>コ</t>
    </rPh>
    <rPh sb="22" eb="24">
      <t>スイジュン</t>
    </rPh>
    <rPh sb="25" eb="27">
      <t>スイイ</t>
    </rPh>
    <rPh sb="33" eb="35">
      <t>コンゴ</t>
    </rPh>
    <rPh sb="35" eb="37">
      <t>キュウスイ</t>
    </rPh>
    <rPh sb="37" eb="39">
      <t>ジンコウ</t>
    </rPh>
    <rPh sb="40" eb="41">
      <t>ゲン</t>
    </rPh>
    <rPh sb="42" eb="44">
      <t>ブッカ</t>
    </rPh>
    <rPh sb="44" eb="46">
      <t>コウトウ</t>
    </rPh>
    <rPh sb="46" eb="47">
      <t>ナド</t>
    </rPh>
    <rPh sb="48" eb="50">
      <t>シュウエキ</t>
    </rPh>
    <rPh sb="51" eb="53">
      <t>ゲンショウ</t>
    </rPh>
    <rPh sb="54" eb="56">
      <t>ミコ</t>
    </rPh>
    <rPh sb="61" eb="63">
      <t>ケイヒ</t>
    </rPh>
    <rPh sb="64" eb="66">
      <t>サクゲン</t>
    </rPh>
    <rPh sb="67" eb="68">
      <t>スス</t>
    </rPh>
    <rPh sb="76" eb="78">
      <t>ケイエイ</t>
    </rPh>
    <rPh sb="78" eb="80">
      <t>カイゼン</t>
    </rPh>
    <rPh sb="81" eb="82">
      <t>ハカ</t>
    </rPh>
    <rPh sb="86" eb="88">
      <t>ヒツヨウ</t>
    </rPh>
    <rPh sb="96" eb="98">
      <t>ルイセキ</t>
    </rPh>
    <rPh sb="98" eb="100">
      <t>ケッソン</t>
    </rPh>
    <rPh sb="100" eb="102">
      <t>ヒリツ</t>
    </rPh>
    <rPh sb="106" eb="107">
      <t>タモ</t>
    </rPh>
    <rPh sb="112" eb="114">
      <t>リュウドウ</t>
    </rPh>
    <rPh sb="114" eb="116">
      <t>ヒリツ</t>
    </rPh>
    <rPh sb="117" eb="118">
      <t>タカ</t>
    </rPh>
    <rPh sb="121" eb="123">
      <t>ゲンジョウ</t>
    </rPh>
    <rPh sb="124" eb="126">
      <t>イジ</t>
    </rPh>
    <rPh sb="133" eb="135">
      <t>ヒツヨウ</t>
    </rPh>
    <rPh sb="140" eb="142">
      <t>リュウドウ</t>
    </rPh>
    <rPh sb="142" eb="144">
      <t>ヒリツ</t>
    </rPh>
    <rPh sb="145" eb="147">
      <t>ルイジ</t>
    </rPh>
    <rPh sb="147" eb="149">
      <t>ダンタイ</t>
    </rPh>
    <rPh sb="149" eb="151">
      <t>ヘイキン</t>
    </rPh>
    <rPh sb="151" eb="152">
      <t>チ</t>
    </rPh>
    <rPh sb="153" eb="155">
      <t>ヒカク</t>
    </rPh>
    <rPh sb="157" eb="158">
      <t>オオ</t>
    </rPh>
    <rPh sb="160" eb="162">
      <t>ウワマワ</t>
    </rPh>
    <rPh sb="166" eb="169">
      <t>タンキテキ</t>
    </rPh>
    <rPh sb="170" eb="172">
      <t>シハラ</t>
    </rPh>
    <rPh sb="173" eb="175">
      <t>ノウリョク</t>
    </rPh>
    <rPh sb="176" eb="178">
      <t>モンダイ</t>
    </rPh>
    <rPh sb="184" eb="186">
      <t>キギョウ</t>
    </rPh>
    <rPh sb="186" eb="187">
      <t>サイ</t>
    </rPh>
    <rPh sb="187" eb="188">
      <t>ザン</t>
    </rPh>
    <rPh sb="188" eb="189">
      <t>タカ</t>
    </rPh>
    <rPh sb="189" eb="190">
      <t>タイ</t>
    </rPh>
    <rPh sb="190" eb="192">
      <t>キュウスイ</t>
    </rPh>
    <rPh sb="192" eb="194">
      <t>シュウエキ</t>
    </rPh>
    <rPh sb="194" eb="196">
      <t>ヒリツ</t>
    </rPh>
    <rPh sb="197" eb="199">
      <t>キサイ</t>
    </rPh>
    <rPh sb="199" eb="201">
      <t>ショウカン</t>
    </rPh>
    <rPh sb="202" eb="203">
      <t>スス</t>
    </rPh>
    <rPh sb="204" eb="206">
      <t>ルイジ</t>
    </rPh>
    <rPh sb="206" eb="208">
      <t>ダンタイ</t>
    </rPh>
    <rPh sb="209" eb="211">
      <t>ヒカク</t>
    </rPh>
    <rPh sb="213" eb="214">
      <t>ヒク</t>
    </rPh>
    <rPh sb="215" eb="217">
      <t>スイジュン</t>
    </rPh>
    <rPh sb="225" eb="227">
      <t>コンゴ</t>
    </rPh>
    <rPh sb="227" eb="229">
      <t>ロウキュウ</t>
    </rPh>
    <rPh sb="229" eb="231">
      <t>シセツ</t>
    </rPh>
    <rPh sb="232" eb="234">
      <t>コウシン</t>
    </rPh>
    <rPh sb="234" eb="235">
      <t>ナド</t>
    </rPh>
    <rPh sb="238" eb="240">
      <t>キギョウ</t>
    </rPh>
    <rPh sb="240" eb="241">
      <t>サイ</t>
    </rPh>
    <rPh sb="242" eb="243">
      <t>ゾウ</t>
    </rPh>
    <rPh sb="244" eb="246">
      <t>ミコ</t>
    </rPh>
    <rPh sb="255" eb="257">
      <t>リョウキン</t>
    </rPh>
    <rPh sb="257" eb="259">
      <t>カイシュウ</t>
    </rPh>
    <rPh sb="259" eb="260">
      <t>リツ</t>
    </rPh>
    <rPh sb="261" eb="263">
      <t>ルイジ</t>
    </rPh>
    <rPh sb="263" eb="265">
      <t>ダンタイ</t>
    </rPh>
    <rPh sb="266" eb="268">
      <t>ヘイキン</t>
    </rPh>
    <rPh sb="269" eb="271">
      <t>ウワマワ</t>
    </rPh>
    <rPh sb="277" eb="279">
      <t>コンゴ</t>
    </rPh>
    <rPh sb="279" eb="281">
      <t>ロウキュウ</t>
    </rPh>
    <rPh sb="281" eb="282">
      <t>カ</t>
    </rPh>
    <rPh sb="284" eb="286">
      <t>シセツ</t>
    </rPh>
    <rPh sb="287" eb="289">
      <t>コウシン</t>
    </rPh>
    <rPh sb="290" eb="292">
      <t>ミス</t>
    </rPh>
    <rPh sb="294" eb="296">
      <t>ケイジョウ</t>
    </rPh>
    <rPh sb="296" eb="298">
      <t>ヒヨウ</t>
    </rPh>
    <rPh sb="299" eb="301">
      <t>サクゲン</t>
    </rPh>
    <rPh sb="306" eb="308">
      <t>リョウキン</t>
    </rPh>
    <rPh sb="308" eb="310">
      <t>カイテイ</t>
    </rPh>
    <rPh sb="311" eb="313">
      <t>シヤ</t>
    </rPh>
    <rPh sb="317" eb="319">
      <t>ヒツヨウ</t>
    </rPh>
    <rPh sb="327" eb="329">
      <t>キュウスイ</t>
    </rPh>
    <rPh sb="329" eb="331">
      <t>ゲンカ</t>
    </rPh>
    <rPh sb="332" eb="334">
      <t>ルイジ</t>
    </rPh>
    <rPh sb="334" eb="336">
      <t>ダンタイ</t>
    </rPh>
    <rPh sb="337" eb="339">
      <t>ヒカク</t>
    </rPh>
    <rPh sb="341" eb="342">
      <t>ヒク</t>
    </rPh>
    <rPh sb="343" eb="345">
      <t>ジョウキョウ</t>
    </rPh>
    <rPh sb="351" eb="353">
      <t>コンゴ</t>
    </rPh>
    <rPh sb="353" eb="355">
      <t>ブッカ</t>
    </rPh>
    <rPh sb="355" eb="357">
      <t>コウトウ</t>
    </rPh>
    <rPh sb="358" eb="359">
      <t>トモナ</t>
    </rPh>
    <rPh sb="360" eb="362">
      <t>ヒヨウ</t>
    </rPh>
    <rPh sb="362" eb="363">
      <t>ゾウ</t>
    </rPh>
    <rPh sb="364" eb="366">
      <t>ミコ</t>
    </rPh>
    <rPh sb="372" eb="374">
      <t>ケイエイ</t>
    </rPh>
    <rPh sb="374" eb="376">
      <t>コウリツ</t>
    </rPh>
    <rPh sb="380" eb="381">
      <t>ハカ</t>
    </rPh>
    <rPh sb="382" eb="384">
      <t>ヒツヨウ</t>
    </rPh>
    <rPh sb="392" eb="394">
      <t>シセツ</t>
    </rPh>
    <rPh sb="394" eb="396">
      <t>リヨウ</t>
    </rPh>
    <rPh sb="396" eb="397">
      <t>リツ</t>
    </rPh>
    <rPh sb="398" eb="400">
      <t>ルイジ</t>
    </rPh>
    <rPh sb="400" eb="402">
      <t>ダンタイ</t>
    </rPh>
    <rPh sb="403" eb="405">
      <t>ヒカク</t>
    </rPh>
    <rPh sb="407" eb="408">
      <t>タカ</t>
    </rPh>
    <rPh sb="409" eb="411">
      <t>スイジュン</t>
    </rPh>
    <rPh sb="416" eb="418">
      <t>ロウスイ</t>
    </rPh>
    <rPh sb="419" eb="421">
      <t>エイキョウ</t>
    </rPh>
    <rPh sb="428" eb="431">
      <t>ユウシュウリツ</t>
    </rPh>
    <rPh sb="435" eb="437">
      <t>チュウシ</t>
    </rPh>
    <rPh sb="439" eb="441">
      <t>ヒツヨウ</t>
    </rPh>
    <rPh sb="449" eb="452">
      <t>ユウシュウリツ</t>
    </rPh>
    <rPh sb="453" eb="455">
      <t>イゼン</t>
    </rPh>
    <rPh sb="458" eb="459">
      <t>ヒク</t>
    </rPh>
    <rPh sb="460" eb="462">
      <t>スイジュン</t>
    </rPh>
    <rPh sb="466" eb="468">
      <t>ロウスイ</t>
    </rPh>
    <rPh sb="468" eb="470">
      <t>チョウサ</t>
    </rPh>
    <rPh sb="471" eb="473">
      <t>ジッシ</t>
    </rPh>
    <rPh sb="477" eb="479">
      <t>カイゼン</t>
    </rPh>
    <rPh sb="480" eb="481">
      <t>ハカ</t>
    </rPh>
    <rPh sb="485" eb="487">
      <t>ヒツヨウ</t>
    </rPh>
    <phoneticPr fontId="4"/>
  </si>
  <si>
    <t>①有形固定資産減価償却率：類似団体平均値と比べ低い状況ではあるが、毎年率が増加しており施設の老朽化が進んでいることが分かります。今後も計画的な更新を図る必要があります。
②管路経年化率：類似団体と比較して高い水準にあり、経年化が進んでいる事が分かる。有収率の低下にもつながるため、計画的な更新を図る必要があります。
③管路更新率：管路の更新率が前年度に比べ低下しました。計画的な更新を図っていく必要があります。</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19" eb="20">
      <t>アタイ</t>
    </rPh>
    <rPh sb="21" eb="22">
      <t>クラ</t>
    </rPh>
    <rPh sb="23" eb="24">
      <t>ヒク</t>
    </rPh>
    <rPh sb="25" eb="27">
      <t>ジョウキョウ</t>
    </rPh>
    <rPh sb="33" eb="35">
      <t>マイトシ</t>
    </rPh>
    <rPh sb="35" eb="36">
      <t>リツ</t>
    </rPh>
    <rPh sb="37" eb="39">
      <t>ゾウカ</t>
    </rPh>
    <rPh sb="43" eb="45">
      <t>シセツ</t>
    </rPh>
    <rPh sb="46" eb="49">
      <t>ロウキュウカ</t>
    </rPh>
    <rPh sb="50" eb="51">
      <t>スス</t>
    </rPh>
    <rPh sb="58" eb="59">
      <t>ワ</t>
    </rPh>
    <rPh sb="64" eb="66">
      <t>コンゴ</t>
    </rPh>
    <rPh sb="67" eb="70">
      <t>ケイカクテキ</t>
    </rPh>
    <rPh sb="71" eb="73">
      <t>コウシン</t>
    </rPh>
    <rPh sb="74" eb="75">
      <t>ハカ</t>
    </rPh>
    <rPh sb="76" eb="78">
      <t>ヒツヨウ</t>
    </rPh>
    <rPh sb="86" eb="88">
      <t>カンロ</t>
    </rPh>
    <rPh sb="88" eb="90">
      <t>ケイネン</t>
    </rPh>
    <rPh sb="90" eb="91">
      <t>カ</t>
    </rPh>
    <rPh sb="91" eb="92">
      <t>リツ</t>
    </rPh>
    <rPh sb="93" eb="95">
      <t>ルイジ</t>
    </rPh>
    <rPh sb="95" eb="97">
      <t>ダンタイ</t>
    </rPh>
    <rPh sb="98" eb="100">
      <t>ヒカク</t>
    </rPh>
    <rPh sb="102" eb="103">
      <t>タカ</t>
    </rPh>
    <rPh sb="104" eb="106">
      <t>スイジュン</t>
    </rPh>
    <rPh sb="110" eb="113">
      <t>ケイネンカ</t>
    </rPh>
    <rPh sb="114" eb="115">
      <t>スス</t>
    </rPh>
    <rPh sb="119" eb="120">
      <t>コト</t>
    </rPh>
    <rPh sb="121" eb="122">
      <t>ワ</t>
    </rPh>
    <rPh sb="125" eb="128">
      <t>ユウシュウリツ</t>
    </rPh>
    <rPh sb="129" eb="131">
      <t>テイカ</t>
    </rPh>
    <rPh sb="140" eb="143">
      <t>ケイカクテキ</t>
    </rPh>
    <rPh sb="144" eb="146">
      <t>コウシン</t>
    </rPh>
    <rPh sb="147" eb="148">
      <t>ハカ</t>
    </rPh>
    <rPh sb="149" eb="151">
      <t>ヒツヨウ</t>
    </rPh>
    <rPh sb="159" eb="161">
      <t>カンロ</t>
    </rPh>
    <rPh sb="161" eb="163">
      <t>コウシン</t>
    </rPh>
    <rPh sb="163" eb="164">
      <t>リツ</t>
    </rPh>
    <rPh sb="165" eb="167">
      <t>カンロ</t>
    </rPh>
    <rPh sb="168" eb="170">
      <t>コウシン</t>
    </rPh>
    <rPh sb="170" eb="171">
      <t>リツ</t>
    </rPh>
    <rPh sb="172" eb="175">
      <t>ゼンネンド</t>
    </rPh>
    <rPh sb="176" eb="177">
      <t>クラ</t>
    </rPh>
    <rPh sb="178" eb="180">
      <t>テイカ</t>
    </rPh>
    <rPh sb="185" eb="188">
      <t>ケイカクテキ</t>
    </rPh>
    <rPh sb="189" eb="191">
      <t>コウシン</t>
    </rPh>
    <rPh sb="192" eb="193">
      <t>ハカ</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</si>
</sst>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1.28</c:v>
                </c:pt>
                <c:pt idx="2">
                  <c:v>0.79</c:v>
                </c:pt>
                <c:pt idx="3">
                  <c:v>1.0900000000000001</c:v>
                </c:pt>
                <c:pt idx="4">
                  <c:v>0.56999999999999995</c:v>
                </c:pt>
              </c:numCache>
            </c:numRef>
          </c:val>
          <c:extLst>
            <c:ext xmlns:c16="http://schemas.microsoft.com/office/drawing/2014/chart" uri="{C3380CC4-5D6E-409C-BE32-E72D297353CC}">
              <c16:uniqueId val="{00000000-A3E4-4F2A-A784-347274AF1A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A3E4-4F2A-A784-347274AF1A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56.76</c:v>
                </c:pt>
                <c:pt idx="1">
                  <c:v>61.81</c:v>
                </c:pt>
                <c:pt idx="2">
                  <c:v>58.96</c:v>
                </c:pt>
                <c:pt idx="3">
                  <c:v>63.07</c:v>
                </c:pt>
                <c:pt idx="4">
                  <c:v>61.64</c:v>
                </c:pt>
              </c:numCache>
            </c:numRef>
          </c:val>
          <c:extLst>
            <c:ext xmlns:c16="http://schemas.microsoft.com/office/drawing/2014/chart" uri="{C3380CC4-5D6E-409C-BE32-E72D297353CC}">
              <c16:uniqueId val="{00000000-90E8-4F78-9812-BD9295774E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0E8-4F78-9812-BD9295774E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65.84</c:v>
                </c:pt>
                <c:pt idx="1">
                  <c:v>60.55</c:v>
                </c:pt>
                <c:pt idx="2">
                  <c:v>61.95</c:v>
                </c:pt>
                <c:pt idx="3">
                  <c:v>63.1</c:v>
                </c:pt>
                <c:pt idx="4">
                  <c:v>62.11</c:v>
                </c:pt>
              </c:numCache>
            </c:numRef>
          </c:val>
          <c:extLst>
            <c:ext xmlns:c16="http://schemas.microsoft.com/office/drawing/2014/chart" uri="{C3380CC4-5D6E-409C-BE32-E72D297353CC}">
              <c16:uniqueId val="{00000000-983E-4999-A367-367CF12F5D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983E-4999-A367-367CF12F5D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108.32</c:v>
                </c:pt>
                <c:pt idx="1">
                  <c:v>113.21</c:v>
                </c:pt>
                <c:pt idx="2">
                  <c:v>112.36</c:v>
                </c:pt>
                <c:pt idx="3">
                  <c:v>107.78</c:v>
                </c:pt>
                <c:pt idx="4">
                  <c:v>108.89</c:v>
                </c:pt>
              </c:numCache>
            </c:numRef>
          </c:val>
          <c:extLst>
            <c:ext xmlns:c16="http://schemas.microsoft.com/office/drawing/2014/chart" uri="{C3380CC4-5D6E-409C-BE32-E72D297353CC}">
              <c16:uniqueId val="{00000000-20C0-4BEA-810F-B7DE74AE4C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20C0-4BEA-810F-B7DE74AE4C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44.75</c:v>
                </c:pt>
                <c:pt idx="1">
                  <c:v>45.8</c:v>
                </c:pt>
                <c:pt idx="2">
                  <c:v>46.97</c:v>
                </c:pt>
                <c:pt idx="3">
                  <c:v>48.1</c:v>
                </c:pt>
                <c:pt idx="4">
                  <c:v>49.55</c:v>
                </c:pt>
              </c:numCache>
            </c:numRef>
          </c:val>
          <c:extLst>
            <c:ext xmlns:c16="http://schemas.microsoft.com/office/drawing/2014/chart" uri="{C3380CC4-5D6E-409C-BE32-E72D297353CC}">
              <c16:uniqueId val="{00000000-8E9E-4B50-9D43-0E0C25E975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8E9E-4B50-9D43-0E0C25E975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37.299999999999997</c:v>
                </c:pt>
                <c:pt idx="1">
                  <c:v>37.270000000000003</c:v>
                </c:pt>
                <c:pt idx="2">
                  <c:v>36.590000000000003</c:v>
                </c:pt>
                <c:pt idx="3">
                  <c:v>36.07</c:v>
                </c:pt>
                <c:pt idx="4">
                  <c:v>54.77</c:v>
                </c:pt>
              </c:numCache>
            </c:numRef>
          </c:val>
          <c:extLst>
            <c:ext xmlns:c16="http://schemas.microsoft.com/office/drawing/2014/chart" uri="{C3380CC4-5D6E-409C-BE32-E72D297353CC}">
              <c16:uniqueId val="{00000000-C0C9-4AA8-895D-BAE4620ECB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C0C9-4AA8-895D-BAE4620ECB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6-49AB-AA87-79924665A8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906-49AB-AA87-79924665A8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735.91</c:v>
                </c:pt>
                <c:pt idx="1">
                  <c:v>848.14</c:v>
                </c:pt>
                <c:pt idx="2">
                  <c:v>937.85</c:v>
                </c:pt>
                <c:pt idx="3">
                  <c:v>933.71</c:v>
                </c:pt>
                <c:pt idx="4">
                  <c:v>1112.25</c:v>
                </c:pt>
              </c:numCache>
            </c:numRef>
          </c:val>
          <c:extLst>
            <c:ext xmlns:c16="http://schemas.microsoft.com/office/drawing/2014/chart" uri="{C3380CC4-5D6E-409C-BE32-E72D297353CC}">
              <c16:uniqueId val="{00000000-8D31-4E3D-BA17-0FDE9F0DB7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8D31-4E3D-BA17-0FDE9F0DB7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142.25</c:v>
                </c:pt>
                <c:pt idx="1">
                  <c:v>124.92</c:v>
                </c:pt>
                <c:pt idx="2">
                  <c:v>108.83</c:v>
                </c:pt>
                <c:pt idx="3">
                  <c:v>91.49</c:v>
                </c:pt>
                <c:pt idx="4">
                  <c:v>74.069999999999993</c:v>
                </c:pt>
              </c:numCache>
            </c:numRef>
          </c:val>
          <c:extLst>
            <c:ext xmlns:c16="http://schemas.microsoft.com/office/drawing/2014/chart" uri="{C3380CC4-5D6E-409C-BE32-E72D297353CC}">
              <c16:uniqueId val="{00000000-B1ED-4324-8173-B29F7FE96D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1ED-4324-8173-B29F7FE96D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107.81</c:v>
                </c:pt>
                <c:pt idx="1">
                  <c:v>112.8</c:v>
                </c:pt>
                <c:pt idx="2">
                  <c:v>111.94</c:v>
                </c:pt>
                <c:pt idx="3">
                  <c:v>107.28</c:v>
                </c:pt>
                <c:pt idx="4">
                  <c:v>108.11</c:v>
                </c:pt>
              </c:numCache>
            </c:numRef>
          </c:val>
          <c:extLst>
            <c:ext xmlns:c16="http://schemas.microsoft.com/office/drawing/2014/chart" uri="{C3380CC4-5D6E-409C-BE32-E72D297353CC}">
              <c16:uniqueId val="{00000000-4C0E-4423-A818-69BA6059C5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C0E-4423-A818-69BA6059C5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170.21</c:v>
                </c:pt>
                <c:pt idx="1">
                  <c:v>161.93</c:v>
                </c:pt>
                <c:pt idx="2">
                  <c:v>163.69</c:v>
                </c:pt>
                <c:pt idx="3">
                  <c:v>170.71</c:v>
                </c:pt>
                <c:pt idx="4">
                  <c:v>170.5</c:v>
                </c:pt>
              </c:numCache>
            </c:numRef>
          </c:val>
          <c:extLst>
            <c:ext xmlns:c16="http://schemas.microsoft.com/office/drawing/2014/chart" uri="{C3380CC4-5D6E-409C-BE32-E72D297353CC}">
              <c16:uniqueId val="{00000000-E55E-425B-BE45-C7A46D2AA2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55E-425B-BE45-C7A46D2AA2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1" zoomScale="80" zoomScaleNormal="80" workbookViewId="0">
      <selection activeCell="CB69" sqref="CB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竹田市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19380</v>
      </c>
      <c r="AM8" s="44"/>
      <c r="AN8" s="44"/>
      <c r="AO8" s="44"/>
      <c r="AP8" s="44"/>
      <c r="AQ8" s="44"/>
      <c r="AR8" s="44"/>
      <c r="AS8" s="44"/>
      <c r="AT8" s="45">
        <f>データ!$S$6</f>
        <v>439.05</v>
      </c>
      <c r="AU8" s="46"/>
      <c r="AV8" s="46"/>
      <c r="AW8" s="46"/>
      <c r="AX8" s="46"/>
      <c r="AY8" s="46"/>
      <c r="AZ8" s="46"/>
      <c r="BA8" s="46"/>
      <c r="BB8" s="47">
        <f>データ!$T$6</f>
        <v>44.14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93.56</v>
      </c>
      <c r="J10" s="46"/>
      <c r="K10" s="46"/>
      <c r="L10" s="46"/>
      <c r="M10" s="46"/>
      <c r="N10" s="46"/>
      <c r="O10" s="80"/>
      <c r="P10" s="47">
        <f>データ!$P$6</f>
        <v>31.37</v>
      </c>
      <c r="Q10" s="47"/>
      <c r="R10" s="47"/>
      <c r="S10" s="47"/>
      <c r="T10" s="47"/>
      <c r="U10" s="47"/>
      <c r="V10" s="47"/>
      <c r="W10" s="44">
        <f>データ!$Q$6</f>
        <v>3465</v>
      </c>
      <c r="X10" s="44"/>
      <c r="Y10" s="44"/>
      <c r="Z10" s="44"/>
      <c r="AA10" s="44"/>
      <c r="AB10" s="44"/>
      <c r="AC10" s="44"/>
      <c r="AD10" s="2"/>
      <c r="AE10" s="2"/>
      <c r="AF10" s="2"/>
      <c r="AG10" s="2"/>
      <c r="AH10" s="2"/>
      <c r="AI10" s="2"/>
      <c r="AJ10" s="2"/>
      <c r="AK10" s="2"/>
      <c r="AL10" s="44">
        <f>データ!$U$6</f>
        <v>6003</v>
      </c>
      <c r="AM10" s="44"/>
      <c r="AN10" s="44"/>
      <c r="AO10" s="44"/>
      <c r="AP10" s="44"/>
      <c r="AQ10" s="44"/>
      <c r="AR10" s="44"/>
      <c r="AS10" s="44"/>
      <c r="AT10" s="45">
        <f>データ!$V$6</f>
        <v>12.8</v>
      </c>
      <c r="AU10" s="46"/>
      <c r="AV10" s="46"/>
      <c r="AW10" s="46"/>
      <c r="AX10" s="46"/>
      <c r="AY10" s="46"/>
      <c r="AZ10" s="46"/>
      <c r="BA10" s="46"/>
      <c r="BB10" s="47">
        <f>データ!$W$6</f>
        <v>468.98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7fsg7yC4aqkqKqJLb0eIckFzsPBC6Gxk93NqvUw1PROvDZmWw4qI6JdVRQDnexmUV6mMmugc7OjeW0s+l6b7Q==" saltValue="Hk3rS2K7H0ClKXSmF1kR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93.56</v>
      </c>
      <c r="P6" s="21">
        <f t="shared" si="3"/>
        <v>31.37</v>
      </c>
      <c r="Q6" s="21">
        <f t="shared" si="3"/>
        <v>3465</v>
      </c>
      <c r="R6" s="21">
        <f t="shared" si="3"/>
        <v>19380</v>
      </c>
      <c r="S6" s="21">
        <f t="shared" si="3"/>
        <v>439.05</v>
      </c>
      <c r="T6" s="21">
        <f t="shared" si="3"/>
        <v>44.14</v>
      </c>
      <c r="U6" s="21">
        <f t="shared" si="3"/>
        <v>6003</v>
      </c>
      <c r="V6" s="21">
        <f t="shared" si="3"/>
        <v>12.8</v>
      </c>
      <c r="W6" s="21">
        <f t="shared" si="3"/>
        <v>468.98</v>
      </c>
      <c r="X6" s="22">
        <f>IF(X7="",NA(),X7)</f>
        <v>108.32</v>
      </c>
      <c r="Y6" s="22">
        <f t="shared" ref="Y6:AG6" si="4">IF(Y7="",NA(),Y7)</f>
        <v>113.21</v>
      </c>
      <c r="Z6" s="22">
        <f t="shared" si="4"/>
        <v>112.36</v>
      </c>
      <c r="AA6" s="22">
        <f t="shared" si="4"/>
        <v>107.78</v>
      </c>
      <c r="AB6" s="22">
        <f t="shared" si="4"/>
        <v>108.89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735.91</v>
      </c>
      <c r="AU6" s="22">
        <f t="shared" ref="AU6:BC6" si="6">IF(AU7="",NA(),AU7)</f>
        <v>848.14</v>
      </c>
      <c r="AV6" s="22">
        <f t="shared" si="6"/>
        <v>937.85</v>
      </c>
      <c r="AW6" s="22">
        <f t="shared" si="6"/>
        <v>933.71</v>
      </c>
      <c r="AX6" s="22">
        <f t="shared" si="6"/>
        <v>1112.25</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142.25</v>
      </c>
      <c r="BF6" s="22">
        <f t="shared" ref="BF6:BN6" si="7">IF(BF7="",NA(),BF7)</f>
        <v>124.92</v>
      </c>
      <c r="BG6" s="22">
        <f t="shared" si="7"/>
        <v>108.83</v>
      </c>
      <c r="BH6" s="22">
        <f t="shared" si="7"/>
        <v>91.49</v>
      </c>
      <c r="BI6" s="22">
        <f t="shared" si="7"/>
        <v>74.069999999999993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107.81</v>
      </c>
      <c r="BQ6" s="22">
        <f t="shared" ref="BQ6:BY6" si="8">IF(BQ7="",NA(),BQ7)</f>
        <v>112.8</v>
      </c>
      <c r="BR6" s="22">
        <f t="shared" si="8"/>
        <v>111.94</v>
      </c>
      <c r="BS6" s="22">
        <f t="shared" si="8"/>
        <v>107.28</v>
      </c>
      <c r="BT6" s="22">
        <f t="shared" si="8"/>
        <v>108.11</v>
      </c>
      <c r="BU6" s="22">
        <f t="shared" si="8"/>
        <v>87.11</v>
      </c>
      <c r="BV6" s="22">
        <f t="shared" si="8"/>
        <v>82.78</v>
      </c>
      <c r="BW6" s="22">
        <f t="shared" si="8"/>
        <v>84.82</v>
      </c>
      <c r="BX6" s="22">
        <f t="shared" si="8"/>
        <v>82.29</v>
      </c>
      <c r="BY6" s="22">
        <f t="shared" si="8"/>
        <v>84.16</v>
      </c>
      <c r="BZ6" s="21" t="str">
        <f>IF(BZ7="","",IF(BZ7="-","【-】","【"&amp;SUBSTITUTE(TEXT(BZ7,"#,##0.00"),"-","△")&amp;"】"))</f>
        <v>【97.82】</v>
      </c>
      <c r="CA6" s="22">
        <f>IF(CA7="",NA(),CA7)</f>
        <v>170.21</v>
      </c>
      <c r="CB6" s="22">
        <f t="shared" ref="CB6:CJ6" si="9">IF(CB7="",NA(),CB7)</f>
        <v>161.93</v>
      </c>
      <c r="CC6" s="22">
        <f t="shared" si="9"/>
        <v>163.69</v>
      </c>
      <c r="CD6" s="22">
        <f t="shared" si="9"/>
        <v>170.71</v>
      </c>
      <c r="CE6" s="22">
        <f t="shared" si="9"/>
        <v>170.5</v>
      </c>
      <c r="CF6" s="22">
        <f t="shared" si="9"/>
        <v>223.98</v>
      </c>
      <c r="CG6" s="22">
        <f t="shared" si="9"/>
        <v>225.09</v>
      </c>
      <c r="CH6" s="22">
        <f t="shared" si="9"/>
        <v>224.82</v>
      </c>
      <c r="CI6" s="22">
        <f t="shared" si="9"/>
        <v>230.85</v>
      </c>
      <c r="CJ6" s="22">
        <f t="shared" si="9"/>
        <v>230.21</v>
      </c>
      <c r="CK6" s="21" t="str">
        <f>IF(CK7="","",IF(CK7="-","【-】","【"&amp;SUBSTITUTE(TEXT(CK7,"#,##0.00"),"-","△")&amp;"】"))</f>
        <v>【177.56】</v>
      </c>
      <c r="CL6" s="22">
        <f>IF(CL7="",NA(),CL7)</f>
        <v>56.76</v>
      </c>
      <c r="CM6" s="22">
        <f t="shared" ref="CM6:CU6" si="10">IF(CM7="",NA(),CM7)</f>
        <v>61.81</v>
      </c>
      <c r="CN6" s="22">
        <f t="shared" si="10"/>
        <v>58.96</v>
      </c>
      <c r="CO6" s="22">
        <f t="shared" si="10"/>
        <v>63.07</v>
      </c>
      <c r="CP6" s="22">
        <f t="shared" si="10"/>
        <v>61.64</v>
      </c>
      <c r="CQ6" s="22">
        <f t="shared" si="10"/>
        <v>49.64</v>
      </c>
      <c r="CR6" s="22">
        <f t="shared" si="10"/>
        <v>49.38</v>
      </c>
      <c r="CS6" s="22">
        <f t="shared" si="10"/>
        <v>50.09</v>
      </c>
      <c r="CT6" s="22">
        <f t="shared" si="10"/>
        <v>50.1</v>
      </c>
      <c r="CU6" s="22">
        <f t="shared" si="10"/>
        <v>49.76</v>
      </c>
      <c r="CV6" s="21" t="str">
        <f>IF(CV7="","",IF(CV7="-","【-】","【"&amp;SUBSTITUTE(TEXT(CV7,"#,##0.00"),"-","△")&amp;"】"))</f>
        <v>【59.81】</v>
      </c>
      <c r="CW6" s="22">
        <f>IF(CW7="",NA(),CW7)</f>
        <v>65.84</v>
      </c>
      <c r="CX6" s="22">
        <f t="shared" ref="CX6:DF6" si="11">IF(CX7="",NA(),CX7)</f>
        <v>60.55</v>
      </c>
      <c r="CY6" s="22">
        <f t="shared" si="11"/>
        <v>61.95</v>
      </c>
      <c r="CZ6" s="22">
        <f t="shared" si="11"/>
        <v>63.1</v>
      </c>
      <c r="DA6" s="22">
        <f t="shared" si="11"/>
        <v>62.11</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44.75</v>
      </c>
      <c r="DI6" s="22">
        <f t="shared" ref="DI6:DQ6" si="12">IF(DI7="",NA(),DI7)</f>
        <v>45.8</v>
      </c>
      <c r="DJ6" s="22">
        <f t="shared" si="12"/>
        <v>46.97</v>
      </c>
      <c r="DK6" s="22">
        <f t="shared" si="12"/>
        <v>48.1</v>
      </c>
      <c r="DL6" s="22">
        <f t="shared" si="12"/>
        <v>49.55</v>
      </c>
      <c r="DM6" s="22">
        <f t="shared" si="12"/>
        <v>47.31</v>
      </c>
      <c r="DN6" s="22">
        <f t="shared" si="12"/>
        <v>47.5</v>
      </c>
      <c r="DO6" s="22">
        <f t="shared" si="12"/>
        <v>48.41</v>
      </c>
      <c r="DP6" s="22">
        <f t="shared" si="12"/>
        <v>50.02</v>
      </c>
      <c r="DQ6" s="22">
        <f t="shared" si="12"/>
        <v>51.38</v>
      </c>
      <c r="DR6" s="21" t="str">
        <f>IF(DR7="","",IF(DR7="-","【-】","【"&amp;SUBSTITUTE(TEXT(DR7,"#,##0.00"),"-","△")&amp;"】"))</f>
        <v>【52.02】</v>
      </c>
      <c r="DS6" s="22">
        <f>IF(DS7="",NA(),DS7)</f>
        <v>37.299999999999997</v>
      </c>
      <c r="DT6" s="22">
        <f t="shared" ref="DT6:EB6" si="13">IF(DT7="",NA(),DT7)</f>
        <v>37.270000000000003</v>
      </c>
      <c r="DU6" s="22">
        <f t="shared" si="13"/>
        <v>36.590000000000003</v>
      </c>
      <c r="DV6" s="22">
        <f t="shared" si="13"/>
        <v>36.07</v>
      </c>
      <c r="DW6" s="22">
        <f t="shared" si="13"/>
        <v>54.77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0.98</v>
      </c>
      <c r="EE6" s="22">
        <f t="shared" ref="EE6:EM6" si="14">IF(EE7="",NA(),EE7)</f>
        <v>1.28</v>
      </c>
      <c r="EF6" s="22">
        <f t="shared" si="14"/>
        <v>0.79</v>
      </c>
      <c r="EG6" s="22">
        <f t="shared" si="14"/>
        <v>1.0900000000000001</v>
      </c>
      <c r="EH6" s="22">
        <f t="shared" si="14"/>
        <v>0.56999999999999995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442089</v>
      </c>
      <c r="D7" s="24">
        <v>46</v>
      </c>
      <c r="E7" s="24">
        <v>1</v>
      </c>
      <c r="F7" s="24">
        <v>0</v>
      </c>
      <c r="G7" s="24">
        <v>1</v>
      </c>
      <c r="H7" s="24" t="s">
        <v>93</v>
      </c>
      <c r="I7" s="24" t="s">
        <v>94</v>
      </c>
      <c r="J7" s="24" t="s">
        <v>95</v>
      </c>
      <c r="K7" s="24" t="s">
        <v>96</v>
      </c>
      <c r="L7" s="24" t="s">
        <v>97</v>
      </c>
      <c r="M7" s="24" t="s">
        <v>98</v>
      </c>
      <c r="N7" s="25" t="s">
        <v>99</v>
      </c>
      <c r="O7" s="25">
        <v>93.56</v>
      </c>
      <c r="P7" s="25">
        <v>31.37</v>
      </c>
      <c r="Q7" s="25">
        <v>3465</v>
      </c>
      <c r="R7" s="25">
        <v>19380</v>
      </c>
      <c r="S7" s="25">
        <v>439.05</v>
      </c>
      <c r="T7" s="25">
        <v>44.14</v>
      </c>
      <c r="U7" s="25">
        <v>6003</v>
      </c>
      <c r="V7" s="25">
        <v>12.8</v>
      </c>
      <c r="W7" s="25">
        <v>468.98</v>
      </c>
      <c r="X7" s="25">
        <v>108.32</v>
      </c>
      <c r="Y7" s="25">
        <v>113.21</v>
      </c>
      <c r="Z7" s="25">
        <v>112.36</v>
      </c>
      <c r="AA7" s="25">
        <v>107.78</v>
      </c>
      <c r="AB7" s="25">
        <v>108.89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735.91</v>
      </c>
      <c r="AU7" s="25">
        <v>848.14</v>
      </c>
      <c r="AV7" s="25">
        <v>937.85</v>
      </c>
      <c r="AW7" s="25">
        <v>933.71</v>
      </c>
      <c r="AX7" s="25">
        <v>1112.25</v>
      </c>
      <c r="AY7" s="25">
        <v>301.04000000000002</v>
      </c>
      <c r="AZ7" s="25">
        <v>305.08</v>
      </c>
      <c r="BA7" s="25">
        <v>305.33999999999997</v>
      </c>
      <c r="BB7" s="25">
        <v>310.01</v>
      </c>
      <c r="BC7" s="25">
        <v>311.12</v>
      </c>
      <c r="BD7" s="25">
        <v>243.36</v>
      </c>
      <c r="BE7" s="25">
        <v>142.25</v>
      </c>
      <c r="BF7" s="25">
        <v>124.92</v>
      </c>
      <c r="BG7" s="25">
        <v>108.83</v>
      </c>
      <c r="BH7" s="25">
        <v>91.49</v>
      </c>
      <c r="BI7" s="25">
        <v>74.069999999999993</v>
      </c>
      <c r="BJ7" s="25">
        <v>551.62</v>
      </c>
      <c r="BK7" s="25">
        <v>585.59</v>
      </c>
      <c r="BL7" s="25">
        <v>561.34</v>
      </c>
      <c r="BM7" s="25">
        <v>538.33000000000004</v>
      </c>
      <c r="BN7" s="25">
        <v>515.14</v>
      </c>
      <c r="BO7" s="25">
        <v>265.93</v>
      </c>
      <c r="BP7" s="25">
        <v>107.81</v>
      </c>
      <c r="BQ7" s="25">
        <v>112.8</v>
      </c>
      <c r="BR7" s="25">
        <v>111.94</v>
      </c>
      <c r="BS7" s="25">
        <v>107.28</v>
      </c>
      <c r="BT7" s="25">
        <v>108.11</v>
      </c>
      <c r="BU7" s="25">
        <v>87.11</v>
      </c>
      <c r="BV7" s="25">
        <v>82.78</v>
      </c>
      <c r="BW7" s="25">
        <v>84.82</v>
      </c>
      <c r="BX7" s="25">
        <v>82.29</v>
      </c>
      <c r="BY7" s="25">
        <v>84.16</v>
      </c>
      <c r="BZ7" s="25">
        <v>97.82</v>
      </c>
      <c r="CA7" s="25">
        <v>170.21</v>
      </c>
      <c r="CB7" s="25">
        <v>161.93</v>
      </c>
      <c r="CC7" s="25">
        <v>163.69</v>
      </c>
      <c r="CD7" s="25">
        <v>170.71</v>
      </c>
      <c r="CE7" s="25">
        <v>170.5</v>
      </c>
      <c r="CF7" s="25">
        <v>223.98</v>
      </c>
      <c r="CG7" s="25">
        <v>225.09</v>
      </c>
      <c r="CH7" s="25">
        <v>224.82</v>
      </c>
      <c r="CI7" s="25">
        <v>230.85</v>
      </c>
      <c r="CJ7" s="25">
        <v>230.21</v>
      </c>
      <c r="CK7" s="25">
        <v>177.56</v>
      </c>
      <c r="CL7" s="25">
        <v>56.76</v>
      </c>
      <c r="CM7" s="25">
        <v>61.81</v>
      </c>
      <c r="CN7" s="25">
        <v>58.96</v>
      </c>
      <c r="CO7" s="25">
        <v>63.07</v>
      </c>
      <c r="CP7" s="25">
        <v>61.64</v>
      </c>
      <c r="CQ7" s="25">
        <v>49.64</v>
      </c>
      <c r="CR7" s="25">
        <v>49.38</v>
      </c>
      <c r="CS7" s="25">
        <v>50.09</v>
      </c>
      <c r="CT7" s="25">
        <v>50.1</v>
      </c>
      <c r="CU7" s="25">
        <v>49.76</v>
      </c>
      <c r="CV7" s="25">
        <v>59.81</v>
      </c>
      <c r="CW7" s="25">
        <v>65.84</v>
      </c>
      <c r="CX7" s="25">
        <v>60.55</v>
      </c>
      <c r="CY7" s="25">
        <v>61.95</v>
      </c>
      <c r="CZ7" s="25">
        <v>63.1</v>
      </c>
      <c r="DA7" s="25">
        <v>62.11</v>
      </c>
      <c r="DB7" s="25">
        <v>78.09</v>
      </c>
      <c r="DC7" s="25">
        <v>78.010000000000005</v>
      </c>
      <c r="DD7" s="25">
        <v>77.599999999999994</v>
      </c>
      <c r="DE7" s="25">
        <v>77.3</v>
      </c>
      <c r="DF7" s="25">
        <v>76.64</v>
      </c>
      <c r="DG7" s="25">
        <v>89.42</v>
      </c>
      <c r="DH7" s="25">
        <v>44.75</v>
      </c>
      <c r="DI7" s="25">
        <v>45.8</v>
      </c>
      <c r="DJ7" s="25">
        <v>46.97</v>
      </c>
      <c r="DK7" s="25">
        <v>48.1</v>
      </c>
      <c r="DL7" s="25">
        <v>49.55</v>
      </c>
      <c r="DM7" s="25">
        <v>47.31</v>
      </c>
      <c r="DN7" s="25">
        <v>47.5</v>
      </c>
      <c r="DO7" s="25">
        <v>48.41</v>
      </c>
      <c r="DP7" s="25">
        <v>50.02</v>
      </c>
      <c r="DQ7" s="25">
        <v>51.38</v>
      </c>
      <c r="DR7" s="25">
        <v>52.02</v>
      </c>
      <c r="DS7" s="25">
        <v>37.299999999999997</v>
      </c>
      <c r="DT7" s="25">
        <v>37.270000000000003</v>
      </c>
      <c r="DU7" s="25">
        <v>36.590000000000003</v>
      </c>
      <c r="DV7" s="25">
        <v>36.07</v>
      </c>
      <c r="DW7" s="25">
        <v>54.77</v>
      </c>
      <c r="DX7" s="25">
        <v>16.77</v>
      </c>
      <c r="DY7" s="25">
        <v>17.399999999999999</v>
      </c>
      <c r="DZ7" s="25">
        <v>18.64</v>
      </c>
      <c r="EA7" s="25">
        <v>19.510000000000002</v>
      </c>
      <c r="EB7" s="25">
        <v>21.6</v>
      </c>
      <c r="EC7" s="25">
        <v>25.37</v>
      </c>
      <c r="ED7" s="25">
        <v>0.98</v>
      </c>
      <c r="EE7" s="25">
        <v>1.28</v>
      </c>
      <c r="EF7" s="25">
        <v>0.79</v>
      </c>
      <c r="EG7" s="25">
        <v>1.0900000000000001</v>
      </c>
      <c r="EH7" s="25">
        <v>0.56999999999999995</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2025-01-29T01:23:04Z</cp:lastPrinted>
  <dcterms:created xsi:type="dcterms:W3CDTF">2024-12-11T05:06:27Z</dcterms:created>
  <dcterms:modified xsi:type="dcterms:W3CDTF">2025-01-30T08:36:49Z</dcterms:modified>
  <cp:category/>
</cp:coreProperties>
</file>