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isei1\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<sst xmlns="http://schemas.openxmlformats.org/spreadsheetml/2006/main" count="221" uniqueCount="111">
  <si>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</si>
  <si>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</si>
  <si>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</si>
  <si>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</si>
  <si>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</si>
  <si>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</si>
  <si>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</si>
  <si>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</si>
  <si>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</si>
  <si>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</si>
  <si>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</si>
  <si>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</si>
  <si>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</si>
  <si>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</si>
  <si>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</si>
  <si>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</si>
  <si>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</si>
  <si>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</si>
  <si>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</si>
  <si>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</si>
  <si>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</si>
  <si>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</si>
  <si>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</si>
  <si>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</si>
  <si>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</si>
  <si>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</si>
  <si>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</si>
  <si>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</si>
  <si>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</si>
  <si>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</si>
  <si>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</si>
  <si>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</si>
  <si>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</si>
  <si>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</si>
  <si>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</si>
  <si>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</si>
  <si>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</si>
  <si>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</si>
  <si>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</si>
  <si>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</si>
  <si>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</si>
  <si>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</si>
  <si>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</si>
  <si>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</si>
  <si>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</si>
  <si>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</si>
  <si>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</si>
  <si>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</si>
  <si>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</si>
  <si>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</si>
  <si>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</si>
  <si>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</si>
  <si>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</si>
  <si>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</si>
  <si>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</si>
  <si>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</si>
  <si>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</si>
  <si>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</si>
  <si>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</si>
  <si>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</si>
  <si>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</si>
  <si>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</si>
  <si>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</si>
  <si>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</si>
  <si>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</si>
  <si>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</si>
  <si>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</si>
  <si>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</si>
  <si>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</si>
  <si>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</si>
  <si>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</si>
  <si>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</si>
  <si>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</si>
  <si>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</si>
  <si>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</si>
  <si>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</si>
  <si>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</si>
  <si>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</si>
  <si>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</si>
  <si>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</si>
  <si>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</si>
  <si>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</si>
  <si>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</si>
  <si>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</si>
  <si>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</si>
  <si>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</si>
  <si>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</si>
  <si>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</si>
  <si>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</si>
  <si>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</si>
  <si>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</si>
  <si>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</si>
  <si>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</si>
  <si>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</si>
  <si>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</si>
  <si>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</si>
  <si>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竹田市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</si>
  <si>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</si>
  <si>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</si>
  <si>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</si>
  <si>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</si>
  <si>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</si>
  <si>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</si>
  <si>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</si>
  <si>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</si>
  <si>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</si>
  <si>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</si>
  <si>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</si>
  <si>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施設が老朽化してきており、長寿命化が必要な時期が近づいている。
　汚水処理にかかる費用については、使用料以外に一般会計からの繰入金で賄われている割合が高い状況である。新規加入者を増やすことや料金徴収の向上を図ることで経費改修比率を少しでも改善していく必要があると考える。</t>
    <rPh sb="1" eb="3">
      <t>シセツ</t>
    </rPh>
    <rPh sb="4" eb="7">
      <t>ロウキュウカ</t>
    </rPh>
    <rPh sb="14" eb="15">
      <t>チョウ</t>
    </rPh>
    <rPh sb="15" eb="18">
      <t>ジュミョウカ</t>
    </rPh>
    <rPh sb="19" eb="21">
      <t>ヒツヨウ</t>
    </rPh>
    <rPh sb="22" eb="24">
      <t>ジキ</t>
    </rPh>
    <rPh sb="25" eb="26">
      <t>チカ</t>
    </rPh>
    <rPh sb="34" eb="36">
      <t>オスイ</t>
    </rPh>
    <rPh sb="36" eb="38">
      <t>ショリ</t>
    </rPh>
    <rPh sb="42" eb="44">
      <t>ヒヨウ</t>
    </rPh>
    <rPh sb="50" eb="53">
      <t>シヨウリョウ</t>
    </rPh>
    <rPh sb="53" eb="55">
      <t>イガイ</t>
    </rPh>
    <rPh sb="56" eb="58">
      <t>イッパン</t>
    </rPh>
    <rPh sb="58" eb="60">
      <t>カイケイ</t>
    </rPh>
    <rPh sb="63" eb="65">
      <t>クリイレ</t>
    </rPh>
    <rPh sb="65" eb="66">
      <t>キン</t>
    </rPh>
    <rPh sb="67" eb="68">
      <t>マカナ</t>
    </rPh>
    <rPh sb="73" eb="75">
      <t>ワリアイ</t>
    </rPh>
    <rPh sb="76" eb="77">
      <t>タカ</t>
    </rPh>
    <rPh sb="78" eb="80">
      <t>ジョウキョウ</t>
    </rPh>
    <rPh sb="84" eb="86">
      <t>シンキ</t>
    </rPh>
    <rPh sb="86" eb="89">
      <t>カニュウシャ</t>
    </rPh>
    <rPh sb="90" eb="91">
      <t>フ</t>
    </rPh>
    <rPh sb="96" eb="98">
      <t>リョウキン</t>
    </rPh>
    <rPh sb="98" eb="100">
      <t>チョウシュウ</t>
    </rPh>
    <rPh sb="101" eb="103">
      <t>コウジョウ</t>
    </rPh>
    <rPh sb="104" eb="105">
      <t>ハカ</t>
    </rPh>
    <rPh sb="109" eb="111">
      <t>ケイヒ</t>
    </rPh>
    <rPh sb="111" eb="113">
      <t>カイシュウ</t>
    </rPh>
    <rPh sb="113" eb="115">
      <t>ヒリツ</t>
    </rPh>
    <rPh sb="116" eb="117">
      <t>スコ</t>
    </rPh>
    <rPh sb="120" eb="122">
      <t>カイゼン</t>
    </rPh>
    <rPh sb="126" eb="128">
      <t>ヒツヨウ</t>
    </rPh>
    <rPh sb="132" eb="133">
      <t>カンガ</t>
    </rPh>
    <phoneticPr fontId="4"/>
  </si>
  <si>
    <t>　２つの処理施設を抱えているが両施設とも、供用開始から１５年以上が経過しており、老朽化による修繕が膨らんできている。
　いずれ、長寿命化計画を策定したうえで、施設の改修、長寿命化工事を行い将来的な維持管理費の削減を図る必要があると考える。</t>
    <rPh sb="4" eb="6">
      <t>ショリ</t>
    </rPh>
    <rPh sb="6" eb="8">
      <t>シセツ</t>
    </rPh>
    <rPh sb="9" eb="10">
      <t>カカ</t>
    </rPh>
    <rPh sb="15" eb="16">
      <t>リョウ</t>
    </rPh>
    <rPh sb="16" eb="18">
      <t>シセツ</t>
    </rPh>
    <rPh sb="21" eb="23">
      <t>キョウヨウ</t>
    </rPh>
    <rPh sb="23" eb="25">
      <t>カイシ</t>
    </rPh>
    <rPh sb="29" eb="30">
      <t>ネン</t>
    </rPh>
    <rPh sb="30" eb="32">
      <t>イジョウ</t>
    </rPh>
    <rPh sb="33" eb="35">
      <t>ケイカ</t>
    </rPh>
    <rPh sb="40" eb="43">
      <t>ロウキュウカ</t>
    </rPh>
    <rPh sb="46" eb="48">
      <t>シュウゼン</t>
    </rPh>
    <rPh sb="49" eb="50">
      <t>フク</t>
    </rPh>
    <rPh sb="64" eb="65">
      <t>チョウ</t>
    </rPh>
    <rPh sb="65" eb="68">
      <t>ジュミョウカ</t>
    </rPh>
    <rPh sb="68" eb="70">
      <t>ケイカク</t>
    </rPh>
    <rPh sb="71" eb="73">
      <t>サクテイ</t>
    </rPh>
    <rPh sb="79" eb="81">
      <t>シセツ</t>
    </rPh>
    <rPh sb="82" eb="84">
      <t>カイシュウ</t>
    </rPh>
    <rPh sb="85" eb="86">
      <t>チョウ</t>
    </rPh>
    <rPh sb="86" eb="89">
      <t>ジュミョウカ</t>
    </rPh>
    <rPh sb="89" eb="91">
      <t>コウジ</t>
    </rPh>
    <rPh sb="92" eb="93">
      <t>オコナ</t>
    </rPh>
    <rPh sb="94" eb="97">
      <t>ショウライテキ</t>
    </rPh>
    <rPh sb="98" eb="100">
      <t>イジ</t>
    </rPh>
    <rPh sb="100" eb="102">
      <t>カンリ</t>
    </rPh>
    <rPh sb="102" eb="103">
      <t>ヒ</t>
    </rPh>
    <rPh sb="104" eb="106">
      <t>サクゲン</t>
    </rPh>
    <rPh sb="107" eb="108">
      <t>ハカ</t>
    </rPh>
    <rPh sb="109" eb="111">
      <t>ヒツヨウ</t>
    </rPh>
    <rPh sb="115" eb="116">
      <t>カンガ</t>
    </rPh>
    <phoneticPr fontId="4"/>
  </si>
  <si>
    <t xml:space="preserve">①収益的収支比率はほぼ100％に近いが、収益の多くを一般会計からの繰入金に依存している。
④企業債については、平成24年度以降新規の借入がないため、企業債残高は年々減少してきている。償還には一般会計からの繰入金を充てているため、企業債残高対事業規模比率は0％となっている。
⑤経費回収率については、使用料収入に比べ汚水処理費用の方が多いため100％を下回っているが、類似団体平均よりは上回っている。使用料収入の増加対策としては新規加入者を増やす対策と徴収率の向上対策を図る必要がある。
⑥汚水処理原価は、類似団体平均並みとなっている。大きな修繕の有無によって、その年度の汚水処理原価が大きく変化することとなる。
⑦施設利用率は、類似団体平均に比べ低くなっている。計画処理能力に比べ２施設ともに年間処理水量が少ないためである。
⑧水洗化率は63.8%で類似団体平均よりかなり低くなっている。新規加入者を増やすことで水洗化率を改善していく必要がある。
</t>
    <rPh sb="1" eb="4">
      <t>シュウエキテキ</t>
    </rPh>
    <rPh sb="4" eb="6">
      <t>シュウシ</t>
    </rPh>
    <rPh sb="6" eb="8">
      <t>ヒリツ</t>
    </rPh>
    <rPh sb="16" eb="17">
      <t>チカ</t>
    </rPh>
    <rPh sb="20" eb="22">
      <t>シュウエキ</t>
    </rPh>
    <rPh sb="23" eb="24">
      <t>オオ</t>
    </rPh>
    <rPh sb="26" eb="28">
      <t>イッパン</t>
    </rPh>
    <rPh sb="28" eb="30">
      <t>カイケイ</t>
    </rPh>
    <rPh sb="33" eb="35">
      <t>クリイレ</t>
    </rPh>
    <rPh sb="35" eb="36">
      <t>キン</t>
    </rPh>
    <rPh sb="37" eb="39">
      <t>イゾン</t>
    </rPh>
    <rPh sb="47" eb="49">
      <t>キギョウ</t>
    </rPh>
    <rPh sb="56" eb="58">
      <t>ヘイセイ</t>
    </rPh>
    <rPh sb="60" eb="61">
      <t>ネン</t>
    </rPh>
    <rPh sb="61" eb="62">
      <t>ド</t>
    </rPh>
    <rPh sb="62" eb="64">
      <t>イコウ</t>
    </rPh>
    <rPh sb="64" eb="66">
      <t>シンキ</t>
    </rPh>
    <rPh sb="67" eb="69">
      <t>カリイレ</t>
    </rPh>
    <rPh sb="75" eb="77">
      <t>キギョウ</t>
    </rPh>
    <rPh sb="77" eb="78">
      <t>サイ</t>
    </rPh>
    <rPh sb="78" eb="80">
      <t>ザンダカ</t>
    </rPh>
    <rPh sb="81" eb="83">
      <t>ネンネン</t>
    </rPh>
    <rPh sb="83" eb="85">
      <t>ゲンショウ</t>
    </rPh>
    <rPh sb="92" eb="94">
      <t>ショウカン</t>
    </rPh>
    <rPh sb="96" eb="98">
      <t>イッパン</t>
    </rPh>
    <rPh sb="98" eb="100">
      <t>カイケイ</t>
    </rPh>
    <rPh sb="103" eb="106">
      <t>クリイレキン</t>
    </rPh>
    <rPh sb="107" eb="108">
      <t>ア</t>
    </rPh>
    <rPh sb="115" eb="118">
      <t>キギョウサイ</t>
    </rPh>
    <rPh sb="118" eb="120">
      <t>ザンダカ</t>
    </rPh>
    <rPh sb="120" eb="121">
      <t>タイ</t>
    </rPh>
    <rPh sb="121" eb="123">
      <t>ジギョウ</t>
    </rPh>
    <rPh sb="123" eb="125">
      <t>キボ</t>
    </rPh>
    <rPh sb="125" eb="127">
      <t>ヒリツ</t>
    </rPh>
    <rPh sb="140" eb="142">
      <t>ケイヒ</t>
    </rPh>
    <rPh sb="142" eb="144">
      <t>カイシュウ</t>
    </rPh>
    <rPh sb="144" eb="145">
      <t>リツ</t>
    </rPh>
    <rPh sb="151" eb="154">
      <t>シヨウリョウ</t>
    </rPh>
    <rPh sb="154" eb="156">
      <t>シュウニュウ</t>
    </rPh>
    <rPh sb="157" eb="158">
      <t>クラ</t>
    </rPh>
    <rPh sb="159" eb="161">
      <t>オスイ</t>
    </rPh>
    <rPh sb="161" eb="163">
      <t>ショリ</t>
    </rPh>
    <rPh sb="163" eb="165">
      <t>ヒヨウ</t>
    </rPh>
    <rPh sb="185" eb="187">
      <t>ルイジ</t>
    </rPh>
    <rPh sb="187" eb="189">
      <t>ダンタイ</t>
    </rPh>
    <rPh sb="189" eb="191">
      <t>ヘイキン</t>
    </rPh>
    <rPh sb="194" eb="195">
      <t>ウワ</t>
    </rPh>
    <rPh sb="195" eb="196">
      <t>マワ</t>
    </rPh>
    <rPh sb="201" eb="204">
      <t>シヨウリョウ</t>
    </rPh>
    <rPh sb="204" eb="206">
      <t>シュウニュウ</t>
    </rPh>
    <rPh sb="207" eb="209">
      <t>ゾウカ</t>
    </rPh>
    <rPh sb="209" eb="211">
      <t>タイサク</t>
    </rPh>
    <rPh sb="215" eb="217">
      <t>シンキ</t>
    </rPh>
    <rPh sb="217" eb="220">
      <t>カニュウシャ</t>
    </rPh>
    <rPh sb="221" eb="222">
      <t>フ</t>
    </rPh>
    <rPh sb="224" eb="226">
      <t>タイサク</t>
    </rPh>
    <rPh sb="227" eb="229">
      <t>チョウシュウ</t>
    </rPh>
    <rPh sb="229" eb="230">
      <t>リツ</t>
    </rPh>
    <rPh sb="231" eb="233">
      <t>コウジョウ</t>
    </rPh>
    <rPh sb="233" eb="235">
      <t>タイサク</t>
    </rPh>
    <rPh sb="236" eb="237">
      <t>ハカ</t>
    </rPh>
    <rPh sb="238" eb="240">
      <t>ヒツヨウ</t>
    </rPh>
    <rPh sb="247" eb="249">
      <t>オスイ</t>
    </rPh>
    <rPh sb="249" eb="251">
      <t>ショリ</t>
    </rPh>
    <rPh sb="251" eb="253">
      <t>ゲンカ</t>
    </rPh>
    <rPh sb="255" eb="257">
      <t>ルイジ</t>
    </rPh>
    <rPh sb="257" eb="259">
      <t>ダンタイ</t>
    </rPh>
    <rPh sb="259" eb="261">
      <t>ヘイキン</t>
    </rPh>
    <rPh sb="261" eb="262">
      <t>ナ</t>
    </rPh>
    <rPh sb="270" eb="271">
      <t>オオ</t>
    </rPh>
    <rPh sb="273" eb="275">
      <t>シュウゼン</t>
    </rPh>
    <rPh sb="276" eb="278">
      <t>ウム</t>
    </rPh>
    <rPh sb="285" eb="287">
      <t>ネンド</t>
    </rPh>
    <rPh sb="288" eb="290">
      <t>オスイ</t>
    </rPh>
    <rPh sb="290" eb="292">
      <t>ショリ</t>
    </rPh>
    <rPh sb="292" eb="294">
      <t>ゲンカ</t>
    </rPh>
    <rPh sb="295" eb="296">
      <t>オオ</t>
    </rPh>
    <rPh sb="298" eb="300">
      <t>ヘンカ</t>
    </rPh>
    <rPh sb="311" eb="313">
      <t>シセツ</t>
    </rPh>
    <rPh sb="313" eb="316">
      <t>リヨウリツ</t>
    </rPh>
    <rPh sb="318" eb="320">
      <t>ルイジ</t>
    </rPh>
    <rPh sb="320" eb="322">
      <t>ダンタイ</t>
    </rPh>
    <rPh sb="322" eb="324">
      <t>ヘイキン</t>
    </rPh>
    <rPh sb="325" eb="326">
      <t>クラ</t>
    </rPh>
    <rPh sb="327" eb="328">
      <t>ヒク</t>
    </rPh>
    <rPh sb="335" eb="337">
      <t>ケイカク</t>
    </rPh>
    <rPh sb="337" eb="339">
      <t>ショリ</t>
    </rPh>
    <rPh sb="339" eb="341">
      <t>ノウリョク</t>
    </rPh>
    <rPh sb="342" eb="343">
      <t>クラ</t>
    </rPh>
    <rPh sb="345" eb="347">
      <t>シセツ</t>
    </rPh>
    <rPh sb="350" eb="352">
      <t>ネンカン</t>
    </rPh>
    <rPh sb="352" eb="354">
      <t>ショリ</t>
    </rPh>
    <rPh sb="354" eb="356">
      <t>スイリョウ</t>
    </rPh>
    <rPh sb="357" eb="358">
      <t>スク</t>
    </rPh>
    <rPh sb="369" eb="372">
      <t>スイセンカ</t>
    </rPh>
    <rPh sb="372" eb="373">
      <t>リツ</t>
    </rPh>
    <rPh sb="380" eb="382">
      <t>ルイジ</t>
    </rPh>
    <rPh sb="382" eb="384">
      <t>ダンタイ</t>
    </rPh>
    <rPh sb="384" eb="386">
      <t>ヘイキン</t>
    </rPh>
    <rPh sb="391" eb="392">
      <t>ヒク</t>
    </rPh>
    <rPh sb="399" eb="401">
      <t>シンキ</t>
    </rPh>
    <rPh sb="401" eb="404">
      <t>カニュウシャ</t>
    </rPh>
    <rPh sb="405" eb="406">
      <t>フ</t>
    </rPh>
    <rPh sb="411" eb="414">
      <t>スイセンカ</t>
    </rPh>
    <rPh sb="414" eb="415">
      <t>リツ</t>
    </rPh>
    <rPh sb="416" eb="418">
      <t>カイゼン</t>
    </rPh>
    <rPh sb="422" eb="4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</si>
</sst>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57800"/>
        <c:axId val="1674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05557800"/>
        <c:axId val="167492768"/>
      </c:lineChart>
      <c:dateAx>
        <c:axId val="105557800"/>
        <c:scaling>
          <c:orientation val="minMax"/>
        </c:scaling>
        <c:delete val="1"/>
        <c:axPos val="b"/>
        <c:numFmt formatCode="ge" sourceLinked="1"/>
        <c:majorTickMark val="none"/>
        <c:minorTickMark val="none"/>
        <c:tickLblPos val="none"/>
        <c:crossAx val="167492768"/>
        <c:crosses val="autoZero"/>
        <c:auto val="1"/>
        <c:lblOffset val="100"/>
        <c:baseTimeUnit val="years"/>
      </c:dateAx>
      <c:valAx>
        <c:axId val="1674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31.37</c:v>
                </c:pt>
                <c:pt idx="1">
                  <c:v>30.2</c:v>
                </c:pt>
                <c:pt idx="2">
                  <c:v>30.98</c:v>
                </c:pt>
                <c:pt idx="3">
                  <c:v>36.67</c:v>
                </c:pt>
                <c:pt idx="4">
                  <c:v>35.39</c:v>
                </c:pt>
              </c:numCache>
            </c:numRef>
          </c:val>
        </c:ser>
        <c:dLbls>
          <c:showLegendKey val="0"/>
          <c:showVal val="0"/>
          <c:showCatName val="0"/>
          <c:showSerName val="0"/>
          <c:showPercent val="0"/>
          <c:showBubbleSize val="0"/>
        </c:dLbls>
        <c:gapWidth val="150"/>
        <c:axId val="168550992"/>
        <c:axId val="16855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68550992"/>
        <c:axId val="168551384"/>
      </c:lineChart>
      <c:dateAx>
        <c:axId val="168550992"/>
        <c:scaling>
          <c:orientation val="minMax"/>
        </c:scaling>
        <c:delete val="1"/>
        <c:axPos val="b"/>
        <c:numFmt formatCode="ge" sourceLinked="1"/>
        <c:majorTickMark val="none"/>
        <c:minorTickMark val="none"/>
        <c:tickLblPos val="none"/>
        <c:crossAx val="168551384"/>
        <c:crosses val="autoZero"/>
        <c:auto val="1"/>
        <c:lblOffset val="100"/>
        <c:baseTimeUnit val="years"/>
      </c:dateAx>
      <c:valAx>
        <c:axId val="16855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5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61.34</c:v>
                </c:pt>
                <c:pt idx="1">
                  <c:v>62.5</c:v>
                </c:pt>
                <c:pt idx="2">
                  <c:v>63.59</c:v>
                </c:pt>
                <c:pt idx="3">
                  <c:v>62.89</c:v>
                </c:pt>
                <c:pt idx="4">
                  <c:v>63.83</c:v>
                </c:pt>
              </c:numCache>
            </c:numRef>
          </c:val>
        </c:ser>
        <c:dLbls>
          <c:showLegendKey val="0"/>
          <c:showVal val="0"/>
          <c:showCatName val="0"/>
          <c:showSerName val="0"/>
          <c:showPercent val="0"/>
          <c:showBubbleSize val="0"/>
        </c:dLbls>
        <c:gapWidth val="150"/>
        <c:axId val="168552560"/>
        <c:axId val="16855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68552560"/>
        <c:axId val="168552952"/>
      </c:lineChart>
      <c:dateAx>
        <c:axId val="168552560"/>
        <c:scaling>
          <c:orientation val="minMax"/>
        </c:scaling>
        <c:delete val="1"/>
        <c:axPos val="b"/>
        <c:numFmt formatCode="ge" sourceLinked="1"/>
        <c:majorTickMark val="none"/>
        <c:minorTickMark val="none"/>
        <c:tickLblPos val="none"/>
        <c:crossAx val="168552952"/>
        <c:crosses val="autoZero"/>
        <c:auto val="1"/>
        <c:lblOffset val="100"/>
        <c:baseTimeUnit val="years"/>
      </c:dateAx>
      <c:valAx>
        <c:axId val="16855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5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69.16</c:v>
                </c:pt>
                <c:pt idx="1">
                  <c:v>73.11</c:v>
                </c:pt>
                <c:pt idx="2">
                  <c:v>100.03</c:v>
                </c:pt>
                <c:pt idx="3">
                  <c:v>99.91</c:v>
                </c:pt>
                <c:pt idx="4">
                  <c:v>99.85</c:v>
                </c:pt>
              </c:numCache>
            </c:numRef>
          </c:val>
        </c:ser>
        <c:dLbls>
          <c:showLegendKey val="0"/>
          <c:showVal val="0"/>
          <c:showCatName val="0"/>
          <c:showSerName val="0"/>
          <c:showPercent val="0"/>
          <c:showBubbleSize val="0"/>
        </c:dLbls>
        <c:gapWidth val="150"/>
        <c:axId val="168437056"/>
        <c:axId val="1684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437056"/>
        <c:axId val="168441536"/>
      </c:lineChart>
      <c:dateAx>
        <c:axId val="168437056"/>
        <c:scaling>
          <c:orientation val="minMax"/>
        </c:scaling>
        <c:delete val="1"/>
        <c:axPos val="b"/>
        <c:numFmt formatCode="ge" sourceLinked="1"/>
        <c:majorTickMark val="none"/>
        <c:minorTickMark val="none"/>
        <c:tickLblPos val="none"/>
        <c:crossAx val="168441536"/>
        <c:crosses val="autoZero"/>
        <c:auto val="1"/>
        <c:lblOffset val="100"/>
        <c:baseTimeUnit val="years"/>
      </c:dateAx>
      <c:valAx>
        <c:axId val="1684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507464"/>
        <c:axId val="16850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507464"/>
        <c:axId val="168507848"/>
      </c:lineChart>
      <c:dateAx>
        <c:axId val="168507464"/>
        <c:scaling>
          <c:orientation val="minMax"/>
        </c:scaling>
        <c:delete val="1"/>
        <c:axPos val="b"/>
        <c:numFmt formatCode="ge" sourceLinked="1"/>
        <c:majorTickMark val="none"/>
        <c:minorTickMark val="none"/>
        <c:tickLblPos val="none"/>
        <c:crossAx val="168507848"/>
        <c:crosses val="autoZero"/>
        <c:auto val="1"/>
        <c:lblOffset val="100"/>
        <c:baseTimeUnit val="years"/>
      </c:dateAx>
      <c:valAx>
        <c:axId val="16850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0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490648"/>
        <c:axId val="1685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490648"/>
        <c:axId val="168527552"/>
      </c:lineChart>
      <c:dateAx>
        <c:axId val="168490648"/>
        <c:scaling>
          <c:orientation val="minMax"/>
        </c:scaling>
        <c:delete val="1"/>
        <c:axPos val="b"/>
        <c:numFmt formatCode="ge" sourceLinked="1"/>
        <c:majorTickMark val="none"/>
        <c:minorTickMark val="none"/>
        <c:tickLblPos val="none"/>
        <c:crossAx val="168527552"/>
        <c:crosses val="autoZero"/>
        <c:auto val="1"/>
        <c:lblOffset val="100"/>
        <c:baseTimeUnit val="years"/>
      </c:dateAx>
      <c:valAx>
        <c:axId val="1685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9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70208"/>
        <c:axId val="16817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70208"/>
        <c:axId val="168170600"/>
      </c:lineChart>
      <c:dateAx>
        <c:axId val="168170208"/>
        <c:scaling>
          <c:orientation val="minMax"/>
        </c:scaling>
        <c:delete val="1"/>
        <c:axPos val="b"/>
        <c:numFmt formatCode="ge" sourceLinked="1"/>
        <c:majorTickMark val="none"/>
        <c:minorTickMark val="none"/>
        <c:tickLblPos val="none"/>
        <c:crossAx val="168170600"/>
        <c:crosses val="autoZero"/>
        <c:auto val="1"/>
        <c:lblOffset val="100"/>
        <c:baseTimeUnit val="years"/>
      </c:dateAx>
      <c:valAx>
        <c:axId val="16817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71776"/>
        <c:axId val="16817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71776"/>
        <c:axId val="168172168"/>
      </c:lineChart>
      <c:dateAx>
        <c:axId val="168171776"/>
        <c:scaling>
          <c:orientation val="minMax"/>
        </c:scaling>
        <c:delete val="1"/>
        <c:axPos val="b"/>
        <c:numFmt formatCode="ge" sourceLinked="1"/>
        <c:majorTickMark val="none"/>
        <c:minorTickMark val="none"/>
        <c:tickLblPos val="none"/>
        <c:crossAx val="168172168"/>
        <c:crosses val="autoZero"/>
        <c:auto val="1"/>
        <c:lblOffset val="100"/>
        <c:baseTimeUnit val="years"/>
      </c:dateAx>
      <c:valAx>
        <c:axId val="16817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331272"/>
        <c:axId val="16833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68331272"/>
        <c:axId val="168331664"/>
      </c:lineChart>
      <c:dateAx>
        <c:axId val="168331272"/>
        <c:scaling>
          <c:orientation val="minMax"/>
        </c:scaling>
        <c:delete val="1"/>
        <c:axPos val="b"/>
        <c:numFmt formatCode="ge" sourceLinked="1"/>
        <c:majorTickMark val="none"/>
        <c:minorTickMark val="none"/>
        <c:tickLblPos val="none"/>
        <c:crossAx val="168331664"/>
        <c:crosses val="autoZero"/>
        <c:auto val="1"/>
        <c:lblOffset val="100"/>
        <c:baseTimeUnit val="years"/>
      </c:dateAx>
      <c:valAx>
        <c:axId val="16833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3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65.16</c:v>
                </c:pt>
                <c:pt idx="1">
                  <c:v>78.95</c:v>
                </c:pt>
                <c:pt idx="2">
                  <c:v>67.55</c:v>
                </c:pt>
                <c:pt idx="3">
                  <c:v>68.5</c:v>
                </c:pt>
                <c:pt idx="4">
                  <c:v>51.67</c:v>
                </c:pt>
              </c:numCache>
            </c:numRef>
          </c:val>
        </c:ser>
        <c:dLbls>
          <c:showLegendKey val="0"/>
          <c:showVal val="0"/>
          <c:showCatName val="0"/>
          <c:showSerName val="0"/>
          <c:showPercent val="0"/>
          <c:showBubbleSize val="0"/>
        </c:dLbls>
        <c:gapWidth val="150"/>
        <c:axId val="168332840"/>
        <c:axId val="16833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68332840"/>
        <c:axId val="168333232"/>
      </c:lineChart>
      <c:dateAx>
        <c:axId val="168332840"/>
        <c:scaling>
          <c:orientation val="minMax"/>
        </c:scaling>
        <c:delete val="1"/>
        <c:axPos val="b"/>
        <c:numFmt formatCode="ge" sourceLinked="1"/>
        <c:majorTickMark val="none"/>
        <c:minorTickMark val="none"/>
        <c:tickLblPos val="none"/>
        <c:crossAx val="168333232"/>
        <c:crosses val="autoZero"/>
        <c:auto val="1"/>
        <c:lblOffset val="100"/>
        <c:baseTimeUnit val="years"/>
      </c:dateAx>
      <c:valAx>
        <c:axId val="16833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3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300.60000000000002</c:v>
                </c:pt>
                <c:pt idx="1">
                  <c:v>254.75</c:v>
                </c:pt>
                <c:pt idx="2">
                  <c:v>308.07</c:v>
                </c:pt>
                <c:pt idx="3">
                  <c:v>295.07</c:v>
                </c:pt>
                <c:pt idx="4">
                  <c:v>396.6</c:v>
                </c:pt>
              </c:numCache>
            </c:numRef>
          </c:val>
        </c:ser>
        <c:dLbls>
          <c:showLegendKey val="0"/>
          <c:showVal val="0"/>
          <c:showCatName val="0"/>
          <c:showSerName val="0"/>
          <c:showPercent val="0"/>
          <c:showBubbleSize val="0"/>
        </c:dLbls>
        <c:gapWidth val="150"/>
        <c:axId val="168334408"/>
        <c:axId val="16833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68334408"/>
        <c:axId val="168334800"/>
      </c:lineChart>
      <c:dateAx>
        <c:axId val="168334408"/>
        <c:scaling>
          <c:orientation val="minMax"/>
        </c:scaling>
        <c:delete val="1"/>
        <c:axPos val="b"/>
        <c:numFmt formatCode="ge" sourceLinked="1"/>
        <c:majorTickMark val="none"/>
        <c:minorTickMark val="none"/>
        <c:tickLblPos val="none"/>
        <c:crossAx val="168334800"/>
        <c:crosses val="autoZero"/>
        <c:auto val="1"/>
        <c:lblOffset val="100"/>
        <c:baseTimeUnit val="years"/>
      </c:dateAx>
      <c:valAx>
        <c:axId val="16833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3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1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竹田市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23851</v>
      </c>
      <c r="AM8" s="47"/>
      <c r="AN8" s="47"/>
      <c r="AO8" s="47"/>
      <c r="AP8" s="47"/>
      <c r="AQ8" s="47"/>
      <c r="AR8" s="47"/>
      <c r="AS8" s="47"/>
      <c r="AT8" s="43">
        <f>データ!S6</f>
        <v>477.53</v>
      </c>
      <c r="AU8" s="43"/>
      <c r="AV8" s="43"/>
      <c r="AW8" s="43"/>
      <c r="AX8" s="43"/>
      <c r="AY8" s="43"/>
      <c r="AZ8" s="43"/>
      <c r="BA8" s="43"/>
      <c r="BB8" s="43">
        <f>データ!T6</f>
        <v>49.95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8.2200000000000006</v>
      </c>
      <c r="Q10" s="43"/>
      <c r="R10" s="43"/>
      <c r="S10" s="43"/>
      <c r="T10" s="43"/>
      <c r="U10" s="43"/>
      <c r="V10" s="43"/>
      <c r="W10" s="43">
        <f>データ!P6</f>
        <v>98.47</v>
      </c>
      <c r="X10" s="43"/>
      <c r="Y10" s="43"/>
      <c r="Z10" s="43"/>
      <c r="AA10" s="43"/>
      <c r="AB10" s="43"/>
      <c r="AC10" s="43"/>
      <c r="AD10" s="47">
        <f>データ!Q6</f>
        <v>3888</v>
      </c>
      <c r="AE10" s="47"/>
      <c r="AF10" s="47"/>
      <c r="AG10" s="47"/>
      <c r="AH10" s="47"/>
      <c r="AI10" s="47"/>
      <c r="AJ10" s="47"/>
      <c r="AK10" s="2"/>
      <c r="AL10" s="47">
        <f>データ!U6</f>
        <v>1938</v>
      </c>
      <c r="AM10" s="47"/>
      <c r="AN10" s="47"/>
      <c r="AO10" s="47"/>
      <c r="AP10" s="47"/>
      <c r="AQ10" s="47"/>
      <c r="AR10" s="47"/>
      <c r="AS10" s="47"/>
      <c r="AT10" s="43">
        <f>データ!V6</f>
        <v>0.75</v>
      </c>
      <c r="AU10" s="43"/>
      <c r="AV10" s="43"/>
      <c r="AW10" s="43"/>
      <c r="AX10" s="43"/>
      <c r="AY10" s="43"/>
      <c r="AZ10" s="43"/>
      <c r="BA10" s="43"/>
      <c r="BB10" s="43">
        <f>データ!W6</f>
        <v>2584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442089</v>
      </c>
      <c r="D6" s="31">
        <f t="shared" si="3"/>
        <v>47</v>
      </c>
      <c r="E6" s="31">
        <f t="shared" si="3"/>
        <v>17</v>
      </c>
      <c r="F6" s="31">
        <f t="shared" si="3"/>
        <v>5</v>
      </c>
      <c r="G6" s="31">
        <f t="shared" si="3"/>
        <v>0</v>
      </c>
      <c r="H6" s="31" t="str">
        <f t="shared" si="3"/>
        <v>大分県　竹田市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8.2200000000000006</v>
      </c>
      <c r="P6" s="32">
        <f t="shared" si="3"/>
        <v>98.47</v>
      </c>
      <c r="Q6" s="32">
        <f t="shared" si="3"/>
        <v>3888</v>
      </c>
      <c r="R6" s="32">
        <f t="shared" si="3"/>
        <v>23851</v>
      </c>
      <c r="S6" s="32">
        <f t="shared" si="3"/>
        <v>477.53</v>
      </c>
      <c r="T6" s="32">
        <f t="shared" si="3"/>
        <v>49.95</v>
      </c>
      <c r="U6" s="32">
        <f t="shared" si="3"/>
        <v>1938</v>
      </c>
      <c r="V6" s="32">
        <f t="shared" si="3"/>
        <v>0.75</v>
      </c>
      <c r="W6" s="32">
        <f t="shared" si="3"/>
        <v>2584</v>
      </c>
      <c r="X6" s="33">
        <f>IF(X7="",NA(),X7)</f>
        <v>69.16</v>
      </c>
      <c r="Y6" s="33">
        <f t="shared" ref="Y6:AG6" si="4">IF(Y7="",NA(),Y7)</f>
        <v>73.11</v>
      </c>
      <c r="Z6" s="33">
        <f t="shared" si="4"/>
        <v>100.03</v>
      </c>
      <c r="AA6" s="33">
        <f t="shared" si="4"/>
        <v>99.91</v>
      </c>
      <c r="AB6" s="33">
        <f t="shared" si="4"/>
        <v>99.85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65.16</v>
      </c>
      <c r="BQ6" s="33">
        <f t="shared" ref="BQ6:BY6" si="8">IF(BQ7="",NA(),BQ7)</f>
        <v>78.95</v>
      </c>
      <c r="BR6" s="33">
        <f t="shared" si="8"/>
        <v>67.55</v>
      </c>
      <c r="BS6" s="33">
        <f t="shared" si="8"/>
        <v>68.5</v>
      </c>
      <c r="BT6" s="33">
        <f t="shared" si="8"/>
        <v>51.67</v>
      </c>
      <c r="BU6" s="33">
        <f t="shared" si="8"/>
        <v>43.24</v>
      </c>
      <c r="BV6" s="33">
        <f t="shared" si="8"/>
        <v>42.13</v>
      </c>
      <c r="BW6" s="33">
        <f t="shared" si="8"/>
        <v>42.48</v>
      </c>
      <c r="BX6" s="33">
        <f t="shared" si="8"/>
        <v>41.04</v>
      </c>
      <c r="BY6" s="33">
        <f t="shared" si="8"/>
        <v>41.08</v>
      </c>
      <c r="BZ6" s="32" t="str">
        <f>IF(BZ7="","",IF(BZ7="-","【-】","【"&amp;SUBSTITUTE(TEXT(BZ7,"#,##0.00"),"-","△")&amp;"】"))</f>
        <v>【51.49】</v>
      </c>
      <c r="CA6" s="33">
        <f>IF(CA7="",NA(),CA7)</f>
        <v>300.60000000000002</v>
      </c>
      <c r="CB6" s="33">
        <f t="shared" ref="CB6:CJ6" si="9">IF(CB7="",NA(),CB7)</f>
        <v>254.75</v>
      </c>
      <c r="CC6" s="33">
        <f t="shared" si="9"/>
        <v>308.07</v>
      </c>
      <c r="CD6" s="33">
        <f t="shared" si="9"/>
        <v>295.07</v>
      </c>
      <c r="CE6" s="33">
        <f t="shared" si="9"/>
        <v>396.6</v>
      </c>
      <c r="CF6" s="33">
        <f t="shared" si="9"/>
        <v>338.76</v>
      </c>
      <c r="CG6" s="33">
        <f t="shared" si="9"/>
        <v>348.41</v>
      </c>
      <c r="CH6" s="33">
        <f t="shared" si="9"/>
        <v>343.8</v>
      </c>
      <c r="CI6" s="33">
        <f t="shared" si="9"/>
        <v>357.08</v>
      </c>
      <c r="CJ6" s="33">
        <f t="shared" si="9"/>
        <v>378.08</v>
      </c>
      <c r="CK6" s="32" t="str">
        <f>IF(CK7="","",IF(CK7="-","【-】","【"&amp;SUBSTITUTE(TEXT(CK7,"#,##0.00"),"-","△")&amp;"】"))</f>
        <v>【295.10】</v>
      </c>
      <c r="CL6" s="33">
        <f>IF(CL7="",NA(),CL7)</f>
        <v>31.37</v>
      </c>
      <c r="CM6" s="33">
        <f t="shared" ref="CM6:CU6" si="10">IF(CM7="",NA(),CM7)</f>
        <v>30.2</v>
      </c>
      <c r="CN6" s="33">
        <f t="shared" si="10"/>
        <v>30.98</v>
      </c>
      <c r="CO6" s="33">
        <f t="shared" si="10"/>
        <v>36.67</v>
      </c>
      <c r="CP6" s="33">
        <f t="shared" si="10"/>
        <v>35.39</v>
      </c>
      <c r="CQ6" s="33">
        <f t="shared" si="10"/>
        <v>44.65</v>
      </c>
      <c r="CR6" s="33">
        <f t="shared" si="10"/>
        <v>46.85</v>
      </c>
      <c r="CS6" s="33">
        <f t="shared" si="10"/>
        <v>46.06</v>
      </c>
      <c r="CT6" s="33">
        <f t="shared" si="10"/>
        <v>45.95</v>
      </c>
      <c r="CU6" s="33">
        <f t="shared" si="10"/>
        <v>44.69</v>
      </c>
      <c r="CV6" s="32" t="str">
        <f>IF(CV7="","",IF(CV7="-","【-】","【"&amp;SUBSTITUTE(TEXT(CV7,"#,##0.00"),"-","△")&amp;"】"))</f>
        <v>【53.32】</v>
      </c>
      <c r="CW6" s="33">
        <f>IF(CW7="",NA(),CW7)</f>
        <v>61.34</v>
      </c>
      <c r="CX6" s="33">
        <f t="shared" ref="CX6:DF6" si="11">IF(CX7="",NA(),CX7)</f>
        <v>62.5</v>
      </c>
      <c r="CY6" s="33">
        <f t="shared" si="11"/>
        <v>63.59</v>
      </c>
      <c r="CZ6" s="33">
        <f t="shared" si="11"/>
        <v>62.89</v>
      </c>
      <c r="DA6" s="33">
        <f t="shared" si="11"/>
        <v>63.83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442089</v>
      </c>
      <c r="D7" s="35">
        <v>47</v>
      </c>
      <c r="E7" s="35">
        <v>17</v>
      </c>
      <c r="F7" s="35">
        <v>5</v>
      </c>
      <c r="G7" s="35">
        <v>0</v>
      </c>
      <c r="H7" s="35" t="s">
        <v>96</v>
      </c>
      <c r="I7" s="35" t="s">
        <v>97</v>
      </c>
      <c r="J7" s="35" t="s">
        <v>98</v>
      </c>
      <c r="K7" s="35" t="s">
        <v>99</v>
      </c>
      <c r="L7" s="35" t="s">
        <v>100</v>
      </c>
      <c r="M7" s="36" t="s">
        <v>101</v>
      </c>
      <c r="N7" s="36" t="s">
        <v>102</v>
      </c>
      <c r="O7" s="36">
        <v>8.2200000000000006</v>
      </c>
      <c r="P7" s="36">
        <v>98.47</v>
      </c>
      <c r="Q7" s="36">
        <v>3888</v>
      </c>
      <c r="R7" s="36">
        <v>23851</v>
      </c>
      <c r="S7" s="36">
        <v>477.53</v>
      </c>
      <c r="T7" s="36">
        <v>49.95</v>
      </c>
      <c r="U7" s="36">
        <v>1938</v>
      </c>
      <c r="V7" s="36">
        <v>0.75</v>
      </c>
      <c r="W7" s="36">
        <v>2584</v>
      </c>
      <c r="X7" s="36">
        <v>69.16</v>
      </c>
      <c r="Y7" s="36">
        <v>73.11</v>
      </c>
      <c r="Z7" s="36">
        <v>100.03</v>
      </c>
      <c r="AA7" s="36">
        <v>99.91</v>
      </c>
      <c r="AB7" s="36">
        <v>99.85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65.16</v>
      </c>
      <c r="BQ7" s="36">
        <v>78.95</v>
      </c>
      <c r="BR7" s="36">
        <v>67.55</v>
      </c>
      <c r="BS7" s="36">
        <v>68.5</v>
      </c>
      <c r="BT7" s="36">
        <v>51.67</v>
      </c>
      <c r="BU7" s="36">
        <v>43.24</v>
      </c>
      <c r="BV7" s="36">
        <v>42.13</v>
      </c>
      <c r="BW7" s="36">
        <v>42.48</v>
      </c>
      <c r="BX7" s="36">
        <v>41.04</v>
      </c>
      <c r="BY7" s="36">
        <v>41.08</v>
      </c>
      <c r="BZ7" s="36">
        <v>51.49</v>
      </c>
      <c r="CA7" s="36">
        <v>300.60000000000002</v>
      </c>
      <c r="CB7" s="36">
        <v>254.75</v>
      </c>
      <c r="CC7" s="36">
        <v>308.07</v>
      </c>
      <c r="CD7" s="36">
        <v>295.07</v>
      </c>
      <c r="CE7" s="36">
        <v>396.6</v>
      </c>
      <c r="CF7" s="36">
        <v>338.76</v>
      </c>
      <c r="CG7" s="36">
        <v>348.41</v>
      </c>
      <c r="CH7" s="36">
        <v>343.8</v>
      </c>
      <c r="CI7" s="36">
        <v>357.08</v>
      </c>
      <c r="CJ7" s="36">
        <v>378.08</v>
      </c>
      <c r="CK7" s="36">
        <v>295.10000000000002</v>
      </c>
      <c r="CL7" s="36">
        <v>31.37</v>
      </c>
      <c r="CM7" s="36">
        <v>30.2</v>
      </c>
      <c r="CN7" s="36">
        <v>30.98</v>
      </c>
      <c r="CO7" s="36">
        <v>36.67</v>
      </c>
      <c r="CP7" s="36">
        <v>35.39</v>
      </c>
      <c r="CQ7" s="36">
        <v>44.65</v>
      </c>
      <c r="CR7" s="36">
        <v>46.85</v>
      </c>
      <c r="CS7" s="36">
        <v>46.06</v>
      </c>
      <c r="CT7" s="36">
        <v>45.95</v>
      </c>
      <c r="CU7" s="36">
        <v>44.69</v>
      </c>
      <c r="CV7" s="36">
        <v>53.32</v>
      </c>
      <c r="CW7" s="36">
        <v>61.34</v>
      </c>
      <c r="CX7" s="36">
        <v>62.5</v>
      </c>
      <c r="CY7" s="36">
        <v>63.59</v>
      </c>
      <c r="CZ7" s="36">
        <v>62.89</v>
      </c>
      <c r="DA7" s="36">
        <v>63.83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2016-02-23T02:57:41Z</cp:lastPrinted>
  <dcterms:created xsi:type="dcterms:W3CDTF">2016-02-03T09:18:49Z</dcterms:created>
  <dcterms:modified xsi:type="dcterms:W3CDTF">2016-02-23T02:57:43Z</dcterms:modified>
  <cp:category/>
</cp:coreProperties>
</file>