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1\Desktop\08竹田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<sst xmlns="http://schemas.openxmlformats.org/spreadsheetml/2006/main" count="232" uniqueCount="111">
  <si>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</si>
  <si>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</si>
  <si>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</si>
  <si>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</si>
  <si>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</si>
  <si>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</si>
  <si>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</si>
  <si>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</si>
  <si>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</si>
  <si>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</si>
  <si>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</si>
  <si>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</si>
  <si>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</si>
  <si>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</si>
  <si>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</si>
  <si>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</si>
  <si>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</si>
  <si>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</si>
  <si>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</si>
  <si>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</si>
  <si>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</si>
  <si>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</si>
  <si>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</si>
  <si>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</si>
  <si>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</si>
  <si>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</si>
  <si>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</si>
  <si>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</si>
  <si>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</si>
  <si>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</si>
  <si>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</si>
  <si>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</si>
  <si>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</si>
  <si>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</si>
  <si>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</si>
  <si>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</si>
  <si>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</si>
  <si>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</si>
  <si>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</si>
  <si>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</si>
  <si>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</si>
  <si>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</si>
  <si>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</si>
  <si>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</si>
  <si>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</si>
  <si>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</si>
  <si>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</si>
  <si>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</si>
  <si>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</si>
  <si>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</si>
  <si>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</si>
  <si>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</si>
  <si>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</si>
  <si>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</si>
  <si>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</si>
  <si>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</si>
  <si>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</si>
  <si>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</si>
  <si>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</si>
  <si>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</si>
  <si>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</si>
  <si>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</si>
  <si>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</si>
  <si>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</si>
  <si>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</si>
  <si>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</si>
  <si>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</si>
  <si>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</si>
  <si>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</si>
  <si>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</si>
  <si>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</si>
  <si>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</si>
  <si>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</si>
  <si>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</si>
  <si>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</si>
  <si>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</si>
  <si>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</si>
  <si>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</si>
  <si>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</si>
  <si>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</si>
  <si>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</si>
  <si>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</si>
  <si>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</si>
  <si>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</si>
  <si>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</si>
  <si>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</si>
  <si>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</si>
  <si>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</si>
  <si>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</si>
  <si>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</si>
  <si>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</si>
  <si>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</si>
  <si>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</si>
  <si>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</si>
  <si>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</si>
  <si>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</si>
  <si>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</si>
  <si>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</si>
  <si>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</si>
  <si>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</si>
  <si>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</si>
  <si>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</si>
  <si>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</si>
  <si>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</si>
  <si>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</si>
  <si>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</si>
  <si>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</si>
  <si>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</si>
  <si>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より、市町村設置型浄化槽の整備を進めているが、毎年80基程度の浄化槽が設置されている。設置から10年程度が経過した浄化槽が増加していることから、ブロアー等の修繕費用が増加してきており、今後は維持管理にかかる費用が年々増加していくことが予想される。</t>
    <rPh sb="1" eb="3">
      <t>ヘイセイ</t>
    </rPh>
    <rPh sb="5" eb="7">
      <t>ネンド</t>
    </rPh>
    <rPh sb="10" eb="13">
      <t>シチョウソン</t>
    </rPh>
    <rPh sb="13" eb="15">
      <t>セッチ</t>
    </rPh>
    <rPh sb="15" eb="16">
      <t>ガタ</t>
    </rPh>
    <rPh sb="16" eb="19">
      <t>ジョウカソウ</t>
    </rPh>
    <rPh sb="20" eb="22">
      <t>セイビ</t>
    </rPh>
    <rPh sb="23" eb="24">
      <t>スス</t>
    </rPh>
    <rPh sb="30" eb="32">
      <t>マイトシ</t>
    </rPh>
    <rPh sb="34" eb="35">
      <t>キ</t>
    </rPh>
    <rPh sb="35" eb="37">
      <t>テイド</t>
    </rPh>
    <rPh sb="38" eb="41">
      <t>ジョウカソウ</t>
    </rPh>
    <rPh sb="42" eb="44">
      <t>セッチ</t>
    </rPh>
    <rPh sb="50" eb="52">
      <t>セッチ</t>
    </rPh>
    <rPh sb="56" eb="57">
      <t>ネン</t>
    </rPh>
    <rPh sb="57" eb="59">
      <t>テイド</t>
    </rPh>
    <rPh sb="60" eb="62">
      <t>ケイカ</t>
    </rPh>
    <rPh sb="64" eb="67">
      <t>ジョウカソウ</t>
    </rPh>
    <rPh sb="68" eb="70">
      <t>ゾウカ</t>
    </rPh>
    <rPh sb="83" eb="84">
      <t>トウ</t>
    </rPh>
    <rPh sb="85" eb="87">
      <t>シュウゼン</t>
    </rPh>
    <rPh sb="87" eb="89">
      <t>ヒヨウ</t>
    </rPh>
    <rPh sb="90" eb="92">
      <t>ゾウカ</t>
    </rPh>
    <rPh sb="99" eb="101">
      <t>コンゴ</t>
    </rPh>
    <rPh sb="102" eb="104">
      <t>イジ</t>
    </rPh>
    <rPh sb="113" eb="115">
      <t>ネンネン</t>
    </rPh>
    <rPh sb="115" eb="117">
      <t>ゾウカ</t>
    </rPh>
    <rPh sb="124" eb="126">
      <t>ヨソウ</t>
    </rPh>
    <phoneticPr fontId="4"/>
  </si>
  <si>
    <t>①収益的収支比率は100％を超えている。維持管理費の大半は使用料収入で賄えている。
④企業債残高についてはほぼ横ばいで推移しているが、設置基数の増加で事業規模が増加しているので指標としては年々低くなってきている。
⑤経費回収率は、100％を下回っているが、類似団体平均よりは高い。
⑥汚水処理原価は類似団体平均に比べ高い。類似団体より汚水処理にかかる委託費と資本費が高いことが原因ではないかと考えられる。
⑦施設利用率は100％を保持している。平均処理能力と現在処理能力が同等のため。
⑧水洗化率は98.4％である。年度内に浄化槽を設置しているが、基準日である3月31日までに供用開始ができないところがあるため率が100％となっていない。</t>
    <rPh sb="1" eb="4">
      <t>シュウエキテキ</t>
    </rPh>
    <rPh sb="4" eb="6">
      <t>シュウシ</t>
    </rPh>
    <rPh sb="6" eb="8">
      <t>ヒリツ</t>
    </rPh>
    <rPh sb="14" eb="15">
      <t>コ</t>
    </rPh>
    <rPh sb="20" eb="22">
      <t>イジ</t>
    </rPh>
    <rPh sb="22" eb="24">
      <t>カンリ</t>
    </rPh>
    <rPh sb="24" eb="25">
      <t>ヒ</t>
    </rPh>
    <rPh sb="26" eb="28">
      <t>タイハン</t>
    </rPh>
    <rPh sb="29" eb="32">
      <t>シヨウリョウ</t>
    </rPh>
    <rPh sb="32" eb="34">
      <t>シュウニュウ</t>
    </rPh>
    <rPh sb="35" eb="36">
      <t>マカナ</t>
    </rPh>
    <rPh sb="44" eb="46">
      <t>キギョウ</t>
    </rPh>
    <rPh sb="46" eb="47">
      <t>サイ</t>
    </rPh>
    <rPh sb="47" eb="49">
      <t>ザンダカ</t>
    </rPh>
    <rPh sb="56" eb="57">
      <t>ヨコ</t>
    </rPh>
    <rPh sb="60" eb="62">
      <t>スイイ</t>
    </rPh>
    <rPh sb="68" eb="70">
      <t>セッチ</t>
    </rPh>
    <rPh sb="70" eb="72">
      <t>キスウ</t>
    </rPh>
    <rPh sb="73" eb="75">
      <t>ゾウカ</t>
    </rPh>
    <rPh sb="76" eb="78">
      <t>ジギョウ</t>
    </rPh>
    <rPh sb="78" eb="80">
      <t>キボ</t>
    </rPh>
    <rPh sb="81" eb="83">
      <t>ゾウカ</t>
    </rPh>
    <rPh sb="89" eb="91">
      <t>シヒョウ</t>
    </rPh>
    <rPh sb="95" eb="97">
      <t>ネンネン</t>
    </rPh>
    <rPh sb="97" eb="98">
      <t>ヒク</t>
    </rPh>
    <rPh sb="110" eb="112">
      <t>ケイヒ</t>
    </rPh>
    <rPh sb="112" eb="114">
      <t>カイシュウ</t>
    </rPh>
    <rPh sb="114" eb="115">
      <t>リツ</t>
    </rPh>
    <rPh sb="122" eb="124">
      <t>シタマワ</t>
    </rPh>
    <rPh sb="130" eb="132">
      <t>ルイジ</t>
    </rPh>
    <rPh sb="132" eb="134">
      <t>ダンタイ</t>
    </rPh>
    <rPh sb="134" eb="136">
      <t>ヘイキン</t>
    </rPh>
    <rPh sb="139" eb="140">
      <t>タカ</t>
    </rPh>
    <rPh sb="145" eb="147">
      <t>オスイ</t>
    </rPh>
    <rPh sb="147" eb="149">
      <t>ショリ</t>
    </rPh>
    <rPh sb="149" eb="151">
      <t>ゲンカ</t>
    </rPh>
    <rPh sb="152" eb="154">
      <t>ルイジ</t>
    </rPh>
    <rPh sb="154" eb="156">
      <t>ダンタイ</t>
    </rPh>
    <rPh sb="156" eb="158">
      <t>ヘイキン</t>
    </rPh>
    <rPh sb="159" eb="160">
      <t>クラ</t>
    </rPh>
    <rPh sb="161" eb="162">
      <t>タカ</t>
    </rPh>
    <rPh sb="164" eb="166">
      <t>ルイジ</t>
    </rPh>
    <rPh sb="166" eb="168">
      <t>ダンタイ</t>
    </rPh>
    <rPh sb="170" eb="172">
      <t>オスイ</t>
    </rPh>
    <rPh sb="172" eb="174">
      <t>ショリ</t>
    </rPh>
    <rPh sb="182" eb="184">
      <t>シホン</t>
    </rPh>
    <rPh sb="184" eb="185">
      <t>ヒ</t>
    </rPh>
    <rPh sb="186" eb="187">
      <t>タカ</t>
    </rPh>
    <rPh sb="191" eb="193">
      <t>ゲンイン</t>
    </rPh>
    <rPh sb="199" eb="200">
      <t>カンガ</t>
    </rPh>
    <rPh sb="208" eb="210">
      <t>シセツ</t>
    </rPh>
    <rPh sb="210" eb="213">
      <t>リヨウリツ</t>
    </rPh>
    <rPh sb="219" eb="221">
      <t>ホジ</t>
    </rPh>
    <rPh sb="226" eb="228">
      <t>ヘイキン</t>
    </rPh>
    <rPh sb="228" eb="230">
      <t>ショリ</t>
    </rPh>
    <rPh sb="230" eb="232">
      <t>ノウリョク</t>
    </rPh>
    <rPh sb="233" eb="235">
      <t>ゲンザイ</t>
    </rPh>
    <rPh sb="235" eb="237">
      <t>ショリ</t>
    </rPh>
    <rPh sb="237" eb="239">
      <t>ノウリョク</t>
    </rPh>
    <rPh sb="240" eb="242">
      <t>ドウトウ</t>
    </rPh>
    <rPh sb="249" eb="252">
      <t>スイセンカ</t>
    </rPh>
    <rPh sb="252" eb="253">
      <t>リツ</t>
    </rPh>
    <rPh sb="263" eb="266">
      <t>ネンドナイ</t>
    </rPh>
    <rPh sb="267" eb="270">
      <t>ジョウカソウ</t>
    </rPh>
    <rPh sb="271" eb="273">
      <t>セッチ</t>
    </rPh>
    <rPh sb="279" eb="282">
      <t>キジュンビ</t>
    </rPh>
    <rPh sb="286" eb="287">
      <t>ガツ</t>
    </rPh>
    <rPh sb="289" eb="290">
      <t>ニチ</t>
    </rPh>
    <rPh sb="293" eb="295">
      <t>キョウヨウ</t>
    </rPh>
    <rPh sb="295" eb="297">
      <t>カイシ</t>
    </rPh>
    <rPh sb="310" eb="311">
      <t>リツ</t>
    </rPh>
    <phoneticPr fontId="4"/>
  </si>
  <si>
    <t>　年間80基程度の浄化槽が整備されている。設置から10年程度経過した浄化槽も増えてきており、修繕費等が増加していくことで、維持管理コストが増加していく懸念がある。
　料金収入だけでは、賄えなくなることも考えられることから、事業の見直しや浄化槽を個人に払い下げる事ができないか等を検討していくことも必要ではないかと考える。</t>
    <rPh sb="1" eb="3">
      <t>ネンカン</t>
    </rPh>
    <rPh sb="5" eb="6">
      <t>キ</t>
    </rPh>
    <rPh sb="6" eb="8">
      <t>テイド</t>
    </rPh>
    <rPh sb="9" eb="12">
      <t>ジョウカソウ</t>
    </rPh>
    <rPh sb="13" eb="15">
      <t>セイビ</t>
    </rPh>
    <rPh sb="21" eb="23">
      <t>セッチ</t>
    </rPh>
    <rPh sb="27" eb="28">
      <t>ネン</t>
    </rPh>
    <rPh sb="28" eb="30">
      <t>テイド</t>
    </rPh>
    <rPh sb="30" eb="32">
      <t>ケイカ</t>
    </rPh>
    <rPh sb="34" eb="37">
      <t>ジョウカソウ</t>
    </rPh>
    <rPh sb="38" eb="39">
      <t>フ</t>
    </rPh>
    <rPh sb="46" eb="49">
      <t>シュウゼンヒ</t>
    </rPh>
    <rPh sb="49" eb="50">
      <t>トウ</t>
    </rPh>
    <rPh sb="51" eb="53">
      <t>ゾウカ</t>
    </rPh>
    <rPh sb="61" eb="63">
      <t>イジ</t>
    </rPh>
    <rPh sb="69" eb="71">
      <t>ゾウカ</t>
    </rPh>
    <rPh sb="75" eb="77">
      <t>ケネン</t>
    </rPh>
    <rPh sb="83" eb="85">
      <t>リョウキン</t>
    </rPh>
    <rPh sb="85" eb="87">
      <t>シュウニュウ</t>
    </rPh>
    <rPh sb="92" eb="93">
      <t>マカナ</t>
    </rPh>
    <rPh sb="101" eb="102">
      <t>カンガ</t>
    </rPh>
    <rPh sb="111" eb="113">
      <t>ジギョウ</t>
    </rPh>
    <rPh sb="114" eb="116">
      <t>ミナオ</t>
    </rPh>
    <rPh sb="118" eb="121">
      <t>ジョウカソウ</t>
    </rPh>
    <rPh sb="122" eb="124">
      <t>コジン</t>
    </rPh>
    <rPh sb="125" eb="126">
      <t>ハラ</t>
    </rPh>
    <rPh sb="127" eb="128">
      <t>サ</t>
    </rPh>
    <rPh sb="130" eb="131">
      <t>コト</t>
    </rPh>
    <rPh sb="137" eb="138">
      <t>トウ</t>
    </rPh>
    <rPh sb="139" eb="141">
      <t>ケントウ</t>
    </rPh>
    <rPh sb="148" eb="150">
      <t>ヒツヨウ</t>
    </rPh>
    <rPh sb="156" eb="15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</si>
</sst>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569648"/>
        <c:axId val="1685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8569648"/>
        <c:axId val="168566840"/>
      </c:lineChart>
      <c:dateAx>
        <c:axId val="168569648"/>
        <c:scaling>
          <c:orientation val="minMax"/>
        </c:scaling>
        <c:delete val="1"/>
        <c:axPos val="b"/>
        <c:numFmt formatCode="ge" sourceLinked="1"/>
        <c:majorTickMark val="none"/>
        <c:minorTickMark val="none"/>
        <c:tickLblPos val="none"/>
        <c:crossAx val="168566840"/>
        <c:crosses val="autoZero"/>
        <c:auto val="1"/>
        <c:lblOffset val="100"/>
        <c:baseTimeUnit val="years"/>
      </c:dateAx>
      <c:valAx>
        <c:axId val="1685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9564904"/>
        <c:axId val="16956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9564904"/>
        <c:axId val="169565296"/>
      </c:lineChart>
      <c:dateAx>
        <c:axId val="169564904"/>
        <c:scaling>
          <c:orientation val="minMax"/>
        </c:scaling>
        <c:delete val="1"/>
        <c:axPos val="b"/>
        <c:numFmt formatCode="ge" sourceLinked="1"/>
        <c:majorTickMark val="none"/>
        <c:minorTickMark val="none"/>
        <c:tickLblPos val="none"/>
        <c:crossAx val="169565296"/>
        <c:crosses val="autoZero"/>
        <c:auto val="1"/>
        <c:lblOffset val="100"/>
        <c:baseTimeUnit val="years"/>
      </c:dateAx>
      <c:valAx>
        <c:axId val="1695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97.32</c:v>
                </c:pt>
                <c:pt idx="1">
                  <c:v>98.51</c:v>
                </c:pt>
                <c:pt idx="2">
                  <c:v>98.62</c:v>
                </c:pt>
                <c:pt idx="3">
                  <c:v>99.03</c:v>
                </c:pt>
                <c:pt idx="4">
                  <c:v>98.44</c:v>
                </c:pt>
              </c:numCache>
            </c:numRef>
          </c:val>
        </c:ser>
        <c:dLbls>
          <c:showLegendKey val="0"/>
          <c:showVal val="0"/>
          <c:showCatName val="0"/>
          <c:showSerName val="0"/>
          <c:showPercent val="0"/>
          <c:showBubbleSize val="0"/>
        </c:dLbls>
        <c:gapWidth val="150"/>
        <c:axId val="169566472"/>
        <c:axId val="16956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69566472"/>
        <c:axId val="169566864"/>
      </c:lineChart>
      <c:dateAx>
        <c:axId val="169566472"/>
        <c:scaling>
          <c:orientation val="minMax"/>
        </c:scaling>
        <c:delete val="1"/>
        <c:axPos val="b"/>
        <c:numFmt formatCode="ge" sourceLinked="1"/>
        <c:majorTickMark val="none"/>
        <c:minorTickMark val="none"/>
        <c:tickLblPos val="none"/>
        <c:crossAx val="169566864"/>
        <c:crosses val="autoZero"/>
        <c:auto val="1"/>
        <c:lblOffset val="100"/>
        <c:baseTimeUnit val="years"/>
      </c:dateAx>
      <c:valAx>
        <c:axId val="1695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6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106.58</c:v>
                </c:pt>
                <c:pt idx="1">
                  <c:v>105.87</c:v>
                </c:pt>
                <c:pt idx="2">
                  <c:v>105.11</c:v>
                </c:pt>
                <c:pt idx="3">
                  <c:v>105.57</c:v>
                </c:pt>
                <c:pt idx="4">
                  <c:v>106.01</c:v>
                </c:pt>
              </c:numCache>
            </c:numRef>
          </c:val>
        </c:ser>
        <c:dLbls>
          <c:showLegendKey val="0"/>
          <c:showVal val="0"/>
          <c:showCatName val="0"/>
          <c:showSerName val="0"/>
          <c:showPercent val="0"/>
          <c:showBubbleSize val="0"/>
        </c:dLbls>
        <c:gapWidth val="150"/>
        <c:axId val="169214544"/>
        <c:axId val="16921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14544"/>
        <c:axId val="169214928"/>
      </c:lineChart>
      <c:dateAx>
        <c:axId val="169214544"/>
        <c:scaling>
          <c:orientation val="minMax"/>
        </c:scaling>
        <c:delete val="1"/>
        <c:axPos val="b"/>
        <c:numFmt formatCode="ge" sourceLinked="1"/>
        <c:majorTickMark val="none"/>
        <c:minorTickMark val="none"/>
        <c:tickLblPos val="none"/>
        <c:crossAx val="169214928"/>
        <c:crosses val="autoZero"/>
        <c:auto val="1"/>
        <c:lblOffset val="100"/>
        <c:baseTimeUnit val="years"/>
      </c:dateAx>
      <c:valAx>
        <c:axId val="16921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251616"/>
        <c:axId val="1692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51616"/>
        <c:axId val="169252000"/>
      </c:lineChart>
      <c:dateAx>
        <c:axId val="169251616"/>
        <c:scaling>
          <c:orientation val="minMax"/>
        </c:scaling>
        <c:delete val="1"/>
        <c:axPos val="b"/>
        <c:numFmt formatCode="ge" sourceLinked="1"/>
        <c:majorTickMark val="none"/>
        <c:minorTickMark val="none"/>
        <c:tickLblPos val="none"/>
        <c:crossAx val="169252000"/>
        <c:crosses val="autoZero"/>
        <c:auto val="1"/>
        <c:lblOffset val="100"/>
        <c:baseTimeUnit val="years"/>
      </c:dateAx>
      <c:valAx>
        <c:axId val="1692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60464"/>
        <c:axId val="16936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60464"/>
        <c:axId val="169360848"/>
      </c:lineChart>
      <c:dateAx>
        <c:axId val="169360464"/>
        <c:scaling>
          <c:orientation val="minMax"/>
        </c:scaling>
        <c:delete val="1"/>
        <c:axPos val="b"/>
        <c:numFmt formatCode="ge" sourceLinked="1"/>
        <c:majorTickMark val="none"/>
        <c:minorTickMark val="none"/>
        <c:tickLblPos val="none"/>
        <c:crossAx val="169360848"/>
        <c:crosses val="autoZero"/>
        <c:auto val="1"/>
        <c:lblOffset val="100"/>
        <c:baseTimeUnit val="years"/>
      </c:dateAx>
      <c:valAx>
        <c:axId val="1693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64088"/>
        <c:axId val="169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64088"/>
        <c:axId val="169364480"/>
      </c:lineChart>
      <c:dateAx>
        <c:axId val="169364088"/>
        <c:scaling>
          <c:orientation val="minMax"/>
        </c:scaling>
        <c:delete val="1"/>
        <c:axPos val="b"/>
        <c:numFmt formatCode="ge" sourceLinked="1"/>
        <c:majorTickMark val="none"/>
        <c:minorTickMark val="none"/>
        <c:tickLblPos val="none"/>
        <c:crossAx val="169364480"/>
        <c:crosses val="autoZero"/>
        <c:auto val="1"/>
        <c:lblOffset val="100"/>
        <c:baseTimeUnit val="years"/>
      </c:dateAx>
      <c:valAx>
        <c:axId val="169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65656"/>
        <c:axId val="1693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65656"/>
        <c:axId val="169366048"/>
      </c:lineChart>
      <c:dateAx>
        <c:axId val="169365656"/>
        <c:scaling>
          <c:orientation val="minMax"/>
        </c:scaling>
        <c:delete val="1"/>
        <c:axPos val="b"/>
        <c:numFmt formatCode="ge" sourceLinked="1"/>
        <c:majorTickMark val="none"/>
        <c:minorTickMark val="none"/>
        <c:tickLblPos val="none"/>
        <c:crossAx val="169366048"/>
        <c:crosses val="autoZero"/>
        <c:auto val="1"/>
        <c:lblOffset val="100"/>
        <c:baseTimeUnit val="years"/>
      </c:dateAx>
      <c:valAx>
        <c:axId val="1693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385.55</c:v>
                </c:pt>
                <c:pt idx="1">
                  <c:v>191.32</c:v>
                </c:pt>
                <c:pt idx="2">
                  <c:v>187.1</c:v>
                </c:pt>
                <c:pt idx="3">
                  <c:v>153.15</c:v>
                </c:pt>
                <c:pt idx="4">
                  <c:v>126.34</c:v>
                </c:pt>
              </c:numCache>
            </c:numRef>
          </c:val>
        </c:ser>
        <c:dLbls>
          <c:showLegendKey val="0"/>
          <c:showVal val="0"/>
          <c:showCatName val="0"/>
          <c:showSerName val="0"/>
          <c:showPercent val="0"/>
          <c:showBubbleSize val="0"/>
        </c:dLbls>
        <c:gapWidth val="150"/>
        <c:axId val="169778672"/>
        <c:axId val="16977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69778672"/>
        <c:axId val="169779064"/>
      </c:lineChart>
      <c:dateAx>
        <c:axId val="169778672"/>
        <c:scaling>
          <c:orientation val="minMax"/>
        </c:scaling>
        <c:delete val="1"/>
        <c:axPos val="b"/>
        <c:numFmt formatCode="ge" sourceLinked="1"/>
        <c:majorTickMark val="none"/>
        <c:minorTickMark val="none"/>
        <c:tickLblPos val="none"/>
        <c:crossAx val="169779064"/>
        <c:crosses val="autoZero"/>
        <c:auto val="1"/>
        <c:lblOffset val="100"/>
        <c:baseTimeUnit val="years"/>
      </c:dateAx>
      <c:valAx>
        <c:axId val="16977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80.86</c:v>
                </c:pt>
                <c:pt idx="1">
                  <c:v>83.31</c:v>
                </c:pt>
                <c:pt idx="2">
                  <c:v>79.91</c:v>
                </c:pt>
                <c:pt idx="3">
                  <c:v>85.58</c:v>
                </c:pt>
                <c:pt idx="4">
                  <c:v>87.64</c:v>
                </c:pt>
              </c:numCache>
            </c:numRef>
          </c:val>
        </c:ser>
        <c:dLbls>
          <c:showLegendKey val="0"/>
          <c:showVal val="0"/>
          <c:showCatName val="0"/>
          <c:showSerName val="0"/>
          <c:showPercent val="0"/>
          <c:showBubbleSize val="0"/>
        </c:dLbls>
        <c:gapWidth val="150"/>
        <c:axId val="169780240"/>
        <c:axId val="16978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9780240"/>
        <c:axId val="169780632"/>
      </c:lineChart>
      <c:dateAx>
        <c:axId val="169780240"/>
        <c:scaling>
          <c:orientation val="minMax"/>
        </c:scaling>
        <c:delete val="1"/>
        <c:axPos val="b"/>
        <c:numFmt formatCode="ge" sourceLinked="1"/>
        <c:majorTickMark val="none"/>
        <c:minorTickMark val="none"/>
        <c:tickLblPos val="none"/>
        <c:crossAx val="169780632"/>
        <c:crosses val="autoZero"/>
        <c:auto val="1"/>
        <c:lblOffset val="100"/>
        <c:baseTimeUnit val="years"/>
      </c:dateAx>
      <c:valAx>
        <c:axId val="1697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8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298.99</c:v>
                </c:pt>
                <c:pt idx="1">
                  <c:v>317.52</c:v>
                </c:pt>
                <c:pt idx="2">
                  <c:v>350.6</c:v>
                </c:pt>
                <c:pt idx="3">
                  <c:v>348.9</c:v>
                </c:pt>
                <c:pt idx="4">
                  <c:v>370.14</c:v>
                </c:pt>
              </c:numCache>
            </c:numRef>
          </c:val>
        </c:ser>
        <c:dLbls>
          <c:showLegendKey val="0"/>
          <c:showVal val="0"/>
          <c:showCatName val="0"/>
          <c:showSerName val="0"/>
          <c:showPercent val="0"/>
          <c:showBubbleSize val="0"/>
        </c:dLbls>
        <c:gapWidth val="150"/>
        <c:axId val="169781808"/>
        <c:axId val="16978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9781808"/>
        <c:axId val="169782200"/>
      </c:lineChart>
      <c:dateAx>
        <c:axId val="169781808"/>
        <c:scaling>
          <c:orientation val="minMax"/>
        </c:scaling>
        <c:delete val="1"/>
        <c:axPos val="b"/>
        <c:numFmt formatCode="ge" sourceLinked="1"/>
        <c:majorTickMark val="none"/>
        <c:minorTickMark val="none"/>
        <c:tickLblPos val="none"/>
        <c:crossAx val="169782200"/>
        <c:crosses val="autoZero"/>
        <c:auto val="1"/>
        <c:lblOffset val="100"/>
        <c:baseTimeUnit val="years"/>
      </c:dateAx>
      <c:valAx>
        <c:axId val="1697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竹田市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23851</v>
      </c>
      <c r="AM8" s="64"/>
      <c r="AN8" s="64"/>
      <c r="AO8" s="64"/>
      <c r="AP8" s="64"/>
      <c r="AQ8" s="64"/>
      <c r="AR8" s="64"/>
      <c r="AS8" s="64"/>
      <c r="AT8" s="63">
        <f>データ!S6</f>
        <v>477.53</v>
      </c>
      <c r="AU8" s="63"/>
      <c r="AV8" s="63"/>
      <c r="AW8" s="63"/>
      <c r="AX8" s="63"/>
      <c r="AY8" s="63"/>
      <c r="AZ8" s="63"/>
      <c r="BA8" s="63"/>
      <c r="BB8" s="63">
        <f>データ!T6</f>
        <v>49.95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12.23</v>
      </c>
      <c r="Q10" s="63"/>
      <c r="R10" s="63"/>
      <c r="S10" s="63"/>
      <c r="T10" s="63"/>
      <c r="U10" s="63"/>
      <c r="V10" s="63"/>
      <c r="W10" s="63">
        <f>データ!P6</f>
        <v>100</v>
      </c>
      <c r="X10" s="63"/>
      <c r="Y10" s="63"/>
      <c r="Z10" s="63"/>
      <c r="AA10" s="63"/>
      <c r="AB10" s="63"/>
      <c r="AC10" s="63"/>
      <c r="AD10" s="64">
        <f>データ!Q6</f>
        <v>4006</v>
      </c>
      <c r="AE10" s="64"/>
      <c r="AF10" s="64"/>
      <c r="AG10" s="64"/>
      <c r="AH10" s="64"/>
      <c r="AI10" s="64"/>
      <c r="AJ10" s="64"/>
      <c r="AK10" s="2"/>
      <c r="AL10" s="64">
        <f>データ!U6</f>
        <v>2882</v>
      </c>
      <c r="AM10" s="64"/>
      <c r="AN10" s="64"/>
      <c r="AO10" s="64"/>
      <c r="AP10" s="64"/>
      <c r="AQ10" s="64"/>
      <c r="AR10" s="64"/>
      <c r="AS10" s="64"/>
      <c r="AT10" s="63">
        <f>データ!V6</f>
        <v>0.32</v>
      </c>
      <c r="AU10" s="63"/>
      <c r="AV10" s="63"/>
      <c r="AW10" s="63"/>
      <c r="AX10" s="63"/>
      <c r="AY10" s="63"/>
      <c r="AZ10" s="63"/>
      <c r="BA10" s="63"/>
      <c r="BB10" s="63">
        <f>データ!W6</f>
        <v>9006.25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6" sqref="CO16"/>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442089</v>
      </c>
      <c r="D6" s="31">
        <f t="shared" si="3"/>
        <v>47</v>
      </c>
      <c r="E6" s="31">
        <f t="shared" si="3"/>
        <v>18</v>
      </c>
      <c r="F6" s="31">
        <f t="shared" si="3"/>
        <v>0</v>
      </c>
      <c r="G6" s="31">
        <f t="shared" si="3"/>
        <v>0</v>
      </c>
      <c r="H6" s="31" t="str">
        <f t="shared" si="3"/>
        <v>大分県　竹田市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12.23</v>
      </c>
      <c r="P6" s="32">
        <f t="shared" si="3"/>
        <v>100</v>
      </c>
      <c r="Q6" s="32">
        <f t="shared" si="3"/>
        <v>4006</v>
      </c>
      <c r="R6" s="32">
        <f t="shared" si="3"/>
        <v>23851</v>
      </c>
      <c r="S6" s="32">
        <f t="shared" si="3"/>
        <v>477.53</v>
      </c>
      <c r="T6" s="32">
        <f t="shared" si="3"/>
        <v>49.95</v>
      </c>
      <c r="U6" s="32">
        <f t="shared" si="3"/>
        <v>2882</v>
      </c>
      <c r="V6" s="32">
        <f t="shared" si="3"/>
        <v>0.32</v>
      </c>
      <c r="W6" s="32">
        <f t="shared" si="3"/>
        <v>9006.25</v>
      </c>
      <c r="X6" s="33">
        <f>IF(X7="",NA(),X7)</f>
        <v>106.58</v>
      </c>
      <c r="Y6" s="33">
        <f t="shared" ref="Y6:AG6" si="4">IF(Y7="",NA(),Y7)</f>
        <v>105.87</v>
      </c>
      <c r="Z6" s="33">
        <f t="shared" si="4"/>
        <v>105.11</v>
      </c>
      <c r="AA6" s="33">
        <f t="shared" si="4"/>
        <v>105.57</v>
      </c>
      <c r="AB6" s="33">
        <f t="shared" si="4"/>
        <v>106.01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385.55</v>
      </c>
      <c r="BF6" s="33">
        <f t="shared" ref="BF6:BN6" si="7">IF(BF7="",NA(),BF7)</f>
        <v>191.32</v>
      </c>
      <c r="BG6" s="33">
        <f t="shared" si="7"/>
        <v>187.1</v>
      </c>
      <c r="BH6" s="33">
        <f t="shared" si="7"/>
        <v>153.15</v>
      </c>
      <c r="BI6" s="33">
        <f t="shared" si="7"/>
        <v>126.34</v>
      </c>
      <c r="BJ6" s="33">
        <f t="shared" si="7"/>
        <v>442.18</v>
      </c>
      <c r="BK6" s="33">
        <f t="shared" si="7"/>
        <v>421.01</v>
      </c>
      <c r="BL6" s="33">
        <f t="shared" si="7"/>
        <v>430.64</v>
      </c>
      <c r="BM6" s="33">
        <f t="shared" si="7"/>
        <v>446.63</v>
      </c>
      <c r="BN6" s="33">
        <f t="shared" si="7"/>
        <v>416.91</v>
      </c>
      <c r="BO6" s="32" t="str">
        <f>IF(BO7="","",IF(BO7="-","【-】","【"&amp;SUBSTITUTE(TEXT(BO7,"#,##0.00"),"-","△")&amp;"】"))</f>
        <v>【375.36】</v>
      </c>
      <c r="BP6" s="33">
        <f>IF(BP7="",NA(),BP7)</f>
        <v>80.86</v>
      </c>
      <c r="BQ6" s="33">
        <f t="shared" ref="BQ6:BY6" si="8">IF(BQ7="",NA(),BQ7)</f>
        <v>83.31</v>
      </c>
      <c r="BR6" s="33">
        <f t="shared" si="8"/>
        <v>79.91</v>
      </c>
      <c r="BS6" s="33">
        <f t="shared" si="8"/>
        <v>85.58</v>
      </c>
      <c r="BT6" s="33">
        <f t="shared" si="8"/>
        <v>87.64</v>
      </c>
      <c r="BU6" s="33">
        <f t="shared" si="8"/>
        <v>61.59</v>
      </c>
      <c r="BV6" s="33">
        <f t="shared" si="8"/>
        <v>58.98</v>
      </c>
      <c r="BW6" s="33">
        <f t="shared" si="8"/>
        <v>58.78</v>
      </c>
      <c r="BX6" s="33">
        <f t="shared" si="8"/>
        <v>58.53</v>
      </c>
      <c r="BY6" s="33">
        <f t="shared" si="8"/>
        <v>57.93</v>
      </c>
      <c r="BZ6" s="32" t="str">
        <f>IF(BZ7="","",IF(BZ7="-","【-】","【"&amp;SUBSTITUTE(TEXT(BZ7,"#,##0.00"),"-","△")&amp;"】"))</f>
        <v>【60.44】</v>
      </c>
      <c r="CA6" s="33">
        <f>IF(CA7="",NA(),CA7)</f>
        <v>298.99</v>
      </c>
      <c r="CB6" s="33">
        <f t="shared" ref="CB6:CJ6" si="9">IF(CB7="",NA(),CB7)</f>
        <v>317.52</v>
      </c>
      <c r="CC6" s="33">
        <f t="shared" si="9"/>
        <v>350.6</v>
      </c>
      <c r="CD6" s="33">
        <f t="shared" si="9"/>
        <v>348.9</v>
      </c>
      <c r="CE6" s="33">
        <f t="shared" si="9"/>
        <v>370.14</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97.32</v>
      </c>
      <c r="CX6" s="33">
        <f t="shared" ref="CX6:DF6" si="11">IF(CX7="",NA(),CX7)</f>
        <v>98.51</v>
      </c>
      <c r="CY6" s="33">
        <f t="shared" si="11"/>
        <v>98.62</v>
      </c>
      <c r="CZ6" s="33">
        <f t="shared" si="11"/>
        <v>99.03</v>
      </c>
      <c r="DA6" s="33">
        <f t="shared" si="11"/>
        <v>98.44</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442089</v>
      </c>
      <c r="D7" s="35">
        <v>47</v>
      </c>
      <c r="E7" s="35">
        <v>18</v>
      </c>
      <c r="F7" s="35">
        <v>0</v>
      </c>
      <c r="G7" s="35">
        <v>0</v>
      </c>
      <c r="H7" s="35" t="s">
        <v>96</v>
      </c>
      <c r="I7" s="35" t="s">
        <v>97</v>
      </c>
      <c r="J7" s="35" t="s">
        <v>98</v>
      </c>
      <c r="K7" s="35" t="s">
        <v>99</v>
      </c>
      <c r="L7" s="35" t="s">
        <v>100</v>
      </c>
      <c r="M7" s="36" t="s">
        <v>101</v>
      </c>
      <c r="N7" s="36" t="s">
        <v>102</v>
      </c>
      <c r="O7" s="36">
        <v>12.23</v>
      </c>
      <c r="P7" s="36">
        <v>100</v>
      </c>
      <c r="Q7" s="36">
        <v>4006</v>
      </c>
      <c r="R7" s="36">
        <v>23851</v>
      </c>
      <c r="S7" s="36">
        <v>477.53</v>
      </c>
      <c r="T7" s="36">
        <v>49.95</v>
      </c>
      <c r="U7" s="36">
        <v>2882</v>
      </c>
      <c r="V7" s="36">
        <v>0.32</v>
      </c>
      <c r="W7" s="36">
        <v>9006.25</v>
      </c>
      <c r="X7" s="36">
        <v>106.58</v>
      </c>
      <c r="Y7" s="36">
        <v>105.87</v>
      </c>
      <c r="Z7" s="36">
        <v>105.11</v>
      </c>
      <c r="AA7" s="36">
        <v>105.57</v>
      </c>
      <c r="AB7" s="36">
        <v>106.01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385.55</v>
      </c>
      <c r="BF7" s="36">
        <v>191.32</v>
      </c>
      <c r="BG7" s="36">
        <v>187.1</v>
      </c>
      <c r="BH7" s="36">
        <v>153.15</v>
      </c>
      <c r="BI7" s="36">
        <v>126.34</v>
      </c>
      <c r="BJ7" s="36">
        <v>442.18</v>
      </c>
      <c r="BK7" s="36">
        <v>421.01</v>
      </c>
      <c r="BL7" s="36">
        <v>430.64</v>
      </c>
      <c r="BM7" s="36">
        <v>446.63</v>
      </c>
      <c r="BN7" s="36">
        <v>416.91</v>
      </c>
      <c r="BO7" s="36">
        <v>375.36</v>
      </c>
      <c r="BP7" s="36">
        <v>80.86</v>
      </c>
      <c r="BQ7" s="36">
        <v>83.31</v>
      </c>
      <c r="BR7" s="36">
        <v>79.91</v>
      </c>
      <c r="BS7" s="36">
        <v>85.58</v>
      </c>
      <c r="BT7" s="36">
        <v>87.64</v>
      </c>
      <c r="BU7" s="36">
        <v>61.59</v>
      </c>
      <c r="BV7" s="36">
        <v>58.98</v>
      </c>
      <c r="BW7" s="36">
        <v>58.78</v>
      </c>
      <c r="BX7" s="36">
        <v>58.53</v>
      </c>
      <c r="BY7" s="36">
        <v>57.93</v>
      </c>
      <c r="BZ7" s="36">
        <v>60.44</v>
      </c>
      <c r="CA7" s="36">
        <v>298.99</v>
      </c>
      <c r="CB7" s="36">
        <v>317.52</v>
      </c>
      <c r="CC7" s="36">
        <v>350.6</v>
      </c>
      <c r="CD7" s="36">
        <v>348.9</v>
      </c>
      <c r="CE7" s="36">
        <v>370.14</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97.32</v>
      </c>
      <c r="CX7" s="36">
        <v>98.51</v>
      </c>
      <c r="CY7" s="36">
        <v>98.62</v>
      </c>
      <c r="CZ7" s="36">
        <v>99.03</v>
      </c>
      <c r="DA7" s="36">
        <v>98.44</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2016-02-03T09:27:04Z</dcterms:created>
  <dcterms:modified xsi:type="dcterms:W3CDTF">2016-02-12T01:47:11Z</dcterms:modified>
  <cp:category/>
</cp:coreProperties>
</file>