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Desktop\scan\R2市町村振興課\R3.1.14経営分析・・・\"/>
    </mc:Choice>
  </mc:AlternateContent>
  <workbookProtection workbookAlgorithmName="SHA-512" workbookHashValue="k1pu8/yjVGz1k8LqO388ksEJni8oVf4AZgfcIdTO98/r//P74WJ1Lwztuqwver/u2x9m4xCzoZ7mkuOXusWorw==" workbookSaltValue="OlquXaM57USGjM9Ydg48c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<sst xmlns="http://schemas.openxmlformats.org/spreadsheetml/2006/main" count="233" uniqueCount="117">
  <si>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</si>
  <si>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</si>
  <si>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</si>
  <si>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</si>
  <si>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</si>
  <si>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</si>
  <si>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</si>
  <si>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</si>
  <si>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</si>
  <si>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</si>
  <si>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</si>
  <si>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</si>
  <si>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</si>
  <si>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</si>
  <si>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</si>
  <si>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</si>
  <si>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</si>
  <si>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</si>
  <si>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</si>
  <si>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</si>
  <si>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</si>
  <si>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</si>
  <si>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</si>
  <si>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</si>
  <si>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</si>
  <si>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</si>
  <si>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</si>
  <si>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</si>
  <si>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</si>
  <si>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</si>
  <si>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</si>
  <si>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</si>
  <si>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</si>
  <si>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</si>
  <si>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</si>
  <si>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</si>
  <si>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</si>
  <si>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</si>
  <si>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</si>
  <si>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</si>
  <si>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</si>
  <si>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</si>
  <si>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</si>
  <si>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</si>
  <si>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</si>
  <si>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</si>
  <si>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</si>
  <si>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</si>
  <si>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</si>
  <si>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</si>
  <si>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</si>
  <si>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</si>
  <si>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</si>
  <si>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</si>
  <si>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</si>
  <si>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</si>
  <si>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</si>
  <si>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</si>
  <si>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</si>
  <si>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</si>
  <si>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</si>
  <si>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</si>
  <si>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</si>
  <si>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</si>
  <si>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</si>
  <si>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</si>
  <si>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</si>
  <si>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</si>
  <si>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</si>
  <si>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</si>
  <si>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</si>
  <si>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</si>
  <si>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</si>
  <si>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</si>
  <si>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</si>
  <si>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</si>
  <si>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</si>
  <si>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</si>
  <si>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</si>
  <si>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</si>
  <si>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</si>
  <si>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</si>
  <si>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</si>
  <si>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</si>
  <si>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</si>
  <si>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</si>
  <si>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</si>
  <si>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</si>
  <si>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</si>
  <si>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</si>
  <si>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</si>
  <si>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</si>
  <si>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</si>
  <si>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</si>
  <si>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</si>
  <si>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</si>
  <si>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</si>
  <si>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</si>
  <si>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</si>
  <si>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</si>
  <si>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</si>
  <si>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</si>
  <si>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</si>
  <si>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</si>
  <si>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</si>
  <si>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</si>
  <si>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</si>
  <si>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</si>
  <si>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</si>
  <si>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</si>
  <si>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</si>
  <si>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</si>
  <si>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</si>
  <si>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</si>
  <si>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類似団体平均値と比較して低い水準で推移しています。これは、財政的な面で管路更新が滞っているためです。今後、上水道との統合に伴い、有収率の向上も考慮し、平成29年度に策定した新水道ビジョンに基づき施設の計画的な更新を図る必要があります。</t>
    <rPh sb="9" eb="11">
      <t>ルイジ</t>
    </rPh>
    <rPh sb="11" eb="13">
      <t>ダンタイ</t>
    </rPh>
    <rPh sb="59" eb="61">
      <t>コンゴ</t>
    </rPh>
    <rPh sb="62" eb="63">
      <t>ウエ</t>
    </rPh>
    <rPh sb="63" eb="65">
      <t>スイドウ</t>
    </rPh>
    <rPh sb="67" eb="69">
      <t>トウゴウ</t>
    </rPh>
    <rPh sb="70" eb="71">
      <t>トモナ</t>
    </rPh>
    <rPh sb="84" eb="86">
      <t>ヘイセイ</t>
    </rPh>
    <rPh sb="88" eb="89">
      <t>ネン</t>
    </rPh>
    <rPh sb="89" eb="90">
      <t>ド</t>
    </rPh>
    <rPh sb="91" eb="93">
      <t>サクテイ</t>
    </rPh>
    <rPh sb="95" eb="96">
      <t>シン</t>
    </rPh>
    <rPh sb="96" eb="98">
      <t>スイドウ</t>
    </rPh>
    <rPh sb="103" eb="104">
      <t>モト</t>
    </rPh>
    <rPh sb="106" eb="108">
      <t>シセツ</t>
    </rPh>
    <rPh sb="109" eb="112">
      <t>ケイカクテキ</t>
    </rPh>
    <rPh sb="113" eb="115">
      <t>コウシン</t>
    </rPh>
    <phoneticPr fontId="4"/>
  </si>
  <si>
    <t>　本事業の経営は、給水収益に加え一般会計からの繰入金なしではできない状況です。今後、上水道との統合を計画しており、新水道ビジョン及び経営戦略に沿って、経営基盤の強化を図っていきます。</t>
    <rPh sb="42" eb="43">
      <t>ウエ</t>
    </rPh>
    <rPh sb="43" eb="45">
      <t>スイドウ</t>
    </rPh>
    <rPh sb="47" eb="49">
      <t>トウゴウ</t>
    </rPh>
    <rPh sb="50" eb="52">
      <t>ケイカク</t>
    </rPh>
    <rPh sb="57" eb="58">
      <t>シン</t>
    </rPh>
    <rPh sb="58" eb="60">
      <t>スイドウ</t>
    </rPh>
    <rPh sb="64" eb="65">
      <t>オヨ</t>
    </rPh>
    <rPh sb="66" eb="68">
      <t>ケイエイ</t>
    </rPh>
    <rPh sb="68" eb="70">
      <t>センリャク</t>
    </rPh>
    <phoneticPr fontId="4"/>
  </si>
  <si>
    <t>①『収益的収支比率』：水道使用料の債権回収業務の民営化により給水収益は増加し類似団体ともほぼ同程度の率となりました。収益的収支比率は年ごとに増減を繰り返しており、数値は１００％未満であるため、経費の節減など経営改善に向けた取り組みが必要であります。
④『企業債残高対給水収益比率』：近年減少傾向にあり、類似団体平均値と比較して低い比率となっていますが、今後、施設整備や老朽化した施設の更新等による企業債の増加が見込まれます。
⑤『料金回収率』：類似団体平均値と同水準で推移しています。今後、上水道との統合を踏まえ、上水道との料金格差をなくすため、段階的な料金改定を行う予定です。
⑥『給水原価』：類似団体平均値と比較して高い比率となっています。今後も経費の抑制に努めていきます。
⑦『施設利用率』：平成29年度では類似団体平均値と比較し高い比率となっていますが、今後、給水人口の減少により、施設の遊休化が懸念されるため、上水道との統合を踏まえ、施設の統廃合を図っていく必要があります。
⑧『有収率』：類似団体平均値と比較して低くなっています。配水管の漏水が原因と考えられるため、修繕工事などによる漏水対策が急務となっています。</t>
    <rPh sb="2" eb="5">
      <t>シュウエキテキ</t>
    </rPh>
    <rPh sb="5" eb="7">
      <t>シュウシ</t>
    </rPh>
    <rPh sb="11" eb="13">
      <t>スイドウ</t>
    </rPh>
    <rPh sb="13" eb="16">
      <t>シヨウリョウ</t>
    </rPh>
    <rPh sb="17" eb="19">
      <t>サイケン</t>
    </rPh>
    <rPh sb="19" eb="21">
      <t>カイシュウ</t>
    </rPh>
    <rPh sb="21" eb="23">
      <t>ギョウム</t>
    </rPh>
    <rPh sb="24" eb="27">
      <t>ミンエイカ</t>
    </rPh>
    <rPh sb="35" eb="37">
      <t>ゾウカ</t>
    </rPh>
    <rPh sb="38" eb="40">
      <t>ルイジ</t>
    </rPh>
    <rPh sb="40" eb="42">
      <t>ダンタイ</t>
    </rPh>
    <rPh sb="46" eb="49">
      <t>ドウテイド</t>
    </rPh>
    <rPh sb="50" eb="51">
      <t>リツ</t>
    </rPh>
    <rPh sb="58" eb="61">
      <t>シュウエキテキ</t>
    </rPh>
    <rPh sb="61" eb="63">
      <t>シュウシ</t>
    </rPh>
    <rPh sb="63" eb="65">
      <t>ヒリツ</t>
    </rPh>
    <rPh sb="66" eb="67">
      <t>ネン</t>
    </rPh>
    <rPh sb="70" eb="72">
      <t>ゾウゲン</t>
    </rPh>
    <rPh sb="73" eb="74">
      <t>ク</t>
    </rPh>
    <rPh sb="75" eb="76">
      <t>カエ</t>
    </rPh>
    <rPh sb="81" eb="83">
      <t>スウチ</t>
    </rPh>
    <rPh sb="88" eb="90">
      <t>ミマン</t>
    </rPh>
    <rPh sb="96" eb="98">
      <t>ケイヒ</t>
    </rPh>
    <rPh sb="99" eb="101">
      <t>セツゲン</t>
    </rPh>
    <rPh sb="103" eb="105">
      <t>ケイエイ</t>
    </rPh>
    <rPh sb="105" eb="107">
      <t>カイゼン</t>
    </rPh>
    <rPh sb="108" eb="109">
      <t>ム</t>
    </rPh>
    <rPh sb="111" eb="112">
      <t>ト</t>
    </rPh>
    <rPh sb="113" eb="114">
      <t>ク</t>
    </rPh>
    <rPh sb="116" eb="118">
      <t>ヒツヨウ</t>
    </rPh>
    <rPh sb="151" eb="153">
      <t>ルイジ</t>
    </rPh>
    <rPh sb="153" eb="155">
      <t>ダンタイ</t>
    </rPh>
    <rPh sb="222" eb="224">
      <t>ルイジ</t>
    </rPh>
    <rPh sb="224" eb="226">
      <t>ダンタイ</t>
    </rPh>
    <rPh sb="242" eb="244">
      <t>コンゴ</t>
    </rPh>
    <rPh sb="245" eb="246">
      <t>ウエ</t>
    </rPh>
    <rPh sb="246" eb="248">
      <t>スイドウ</t>
    </rPh>
    <rPh sb="250" eb="252">
      <t>トウゴウ</t>
    </rPh>
    <rPh sb="253" eb="254">
      <t>フ</t>
    </rPh>
    <rPh sb="298" eb="300">
      <t>ルイジ</t>
    </rPh>
    <rPh sb="300" eb="302">
      <t>ダンタイ</t>
    </rPh>
    <rPh sb="306" eb="308">
      <t>ヒカク</t>
    </rPh>
    <rPh sb="310" eb="311">
      <t>タカ</t>
    </rPh>
    <rPh sb="312" eb="314">
      <t>ヒリツ</t>
    </rPh>
    <rPh sb="357" eb="359">
      <t>ルイジ</t>
    </rPh>
    <rPh sb="359" eb="361">
      <t>ダンタイ</t>
    </rPh>
    <rPh sb="365" eb="367">
      <t>ヒカク</t>
    </rPh>
    <rPh sb="381" eb="383">
      <t>コンゴ</t>
    </rPh>
    <rPh sb="410" eb="411">
      <t>ウエ</t>
    </rPh>
    <rPh sb="411" eb="413">
      <t>スイドウ</t>
    </rPh>
    <rPh sb="415" eb="417">
      <t>トウゴウ</t>
    </rPh>
    <rPh sb="418" eb="419">
      <t>フ</t>
    </rPh>
    <rPh sb="450" eb="452">
      <t>ルイジ</t>
    </rPh>
    <rPh sb="452" eb="45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</si>
</sst>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0.17</c:v>
                </c:pt>
                <c:pt idx="2">
                  <c:v>0.08</c:v>
                </c:pt>
                <c:pt idx="3">
                  <c:v>0.14000000000000001</c:v>
                </c:pt>
                <c:pt idx="4">
                  <c:v>0.1</c:v>
                </c:pt>
              </c:numCache>
            </c:numRef>
          </c:val>
          <c:extLst>
            <c:ext xmlns:c16="http://schemas.microsoft.com/office/drawing/2014/chart" uri="{C3380CC4-5D6E-409C-BE32-E72D297353CC}">
              <c16:uniqueId val="{00000000-3B20-4FDD-90C0-E92A6326A74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3B20-4FDD-90C0-E92A6326A74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56.13</c:v>
                </c:pt>
                <c:pt idx="1">
                  <c:v>56.62</c:v>
                </c:pt>
                <c:pt idx="2">
                  <c:v>59.11</c:v>
                </c:pt>
                <c:pt idx="3">
                  <c:v>57.16</c:v>
                </c:pt>
                <c:pt idx="4">
                  <c:v>56.57</c:v>
                </c:pt>
              </c:numCache>
            </c:numRef>
          </c:val>
          <c:extLst>
            <c:ext xmlns:c16="http://schemas.microsoft.com/office/drawing/2014/chart" uri="{C3380CC4-5D6E-409C-BE32-E72D297353CC}">
              <c16:uniqueId val="{00000000-A0AF-4EB9-B514-20B2123AF85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A0AF-4EB9-B514-20B2123AF85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6BF2-4B0A-BC51-744C87C296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6BF2-4B0A-BC51-744C87C296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74.48</c:v>
                </c:pt>
                <c:pt idx="1">
                  <c:v>77.05</c:v>
                </c:pt>
                <c:pt idx="2">
                  <c:v>71.28</c:v>
                </c:pt>
                <c:pt idx="3">
                  <c:v>74.95</c:v>
                </c:pt>
                <c:pt idx="4">
                  <c:v>69.42</c:v>
                </c:pt>
              </c:numCache>
            </c:numRef>
          </c:val>
          <c:extLst>
            <c:ext xmlns:c16="http://schemas.microsoft.com/office/drawing/2014/chart" uri="{C3380CC4-5D6E-409C-BE32-E72D297353CC}">
              <c16:uniqueId val="{00000000-D2BF-4A6C-A8FC-838C474C05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2BF-4A6C-A8FC-838C474C05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C-43A5-99BA-23B5E842FAD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C-43A5-99BA-23B5E842FAD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6-4D85-BE04-FD2264F56F5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6-4D85-BE04-FD2264F56F5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8C-4B23-994D-FC91B3589A9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C-4B23-994D-FC91B3589A9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3-4861-9D80-B97582361EE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3-4861-9D80-B97582361EE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864.09</c:v>
                </c:pt>
                <c:pt idx="1">
                  <c:v>786.69</c:v>
                </c:pt>
                <c:pt idx="2">
                  <c:v>675.4</c:v>
                </c:pt>
                <c:pt idx="3">
                  <c:v>619.13</c:v>
                </c:pt>
                <c:pt idx="4">
                  <c:v>565.03</c:v>
                </c:pt>
              </c:numCache>
            </c:numRef>
          </c:val>
          <c:extLst>
            <c:ext xmlns:c16="http://schemas.microsoft.com/office/drawing/2014/chart" uri="{C3380CC4-5D6E-409C-BE32-E72D297353CC}">
              <c16:uniqueId val="{00000000-6518-4142-B64F-3B89C732A5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6518-4142-B64F-3B89C732A5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57.89</c:v>
                </c:pt>
                <c:pt idx="1">
                  <c:v>59.97</c:v>
                </c:pt>
                <c:pt idx="2">
                  <c:v>56.6</c:v>
                </c:pt>
                <c:pt idx="3">
                  <c:v>62.68</c:v>
                </c:pt>
                <c:pt idx="4">
                  <c:v>59.18</c:v>
                </c:pt>
              </c:numCache>
            </c:numRef>
          </c:val>
          <c:extLst>
            <c:ext xmlns:c16="http://schemas.microsoft.com/office/drawing/2014/chart" uri="{C3380CC4-5D6E-409C-BE32-E72D297353CC}">
              <c16:uniqueId val="{00000000-EBA5-411B-9AA4-EE01A5036CD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EBA5-411B-9AA4-EE01A5036CD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269.13</c:v>
                </c:pt>
                <c:pt idx="1">
                  <c:v>260.67</c:v>
                </c:pt>
                <c:pt idx="2">
                  <c:v>281.79000000000002</c:v>
                </c:pt>
                <c:pt idx="3">
                  <c:v>261.85000000000002</c:v>
                </c:pt>
                <c:pt idx="4">
                  <c:v>275.20999999999998</c:v>
                </c:pt>
              </c:numCache>
            </c:numRef>
          </c:val>
          <c:extLst>
            <c:ext xmlns:c16="http://schemas.microsoft.com/office/drawing/2014/chart" uri="{C3380CC4-5D6E-409C-BE32-E72D297353CC}">
              <c16:uniqueId val="{00000000-312F-44CA-9DED-80A670A11A1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312F-44CA-9DED-80A670A11A1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21386</v>
      </c>
      <c r="AM8" s="67"/>
      <c r="AN8" s="67"/>
      <c r="AO8" s="67"/>
      <c r="AP8" s="67"/>
      <c r="AQ8" s="67"/>
      <c r="AR8" s="67"/>
      <c r="AS8" s="67"/>
      <c r="AT8" s="66">
        <f>データ!$S$6</f>
        <v>477.53</v>
      </c>
      <c r="AU8" s="66"/>
      <c r="AV8" s="66"/>
      <c r="AW8" s="66"/>
      <c r="AX8" s="66"/>
      <c r="AY8" s="66"/>
      <c r="AZ8" s="66"/>
      <c r="BA8" s="66"/>
      <c r="BB8" s="66">
        <f>データ!$T$6</f>
        <v>44.78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30.17</v>
      </c>
      <c r="Q10" s="66"/>
      <c r="R10" s="66"/>
      <c r="S10" s="66"/>
      <c r="T10" s="66"/>
      <c r="U10" s="66"/>
      <c r="V10" s="66"/>
      <c r="W10" s="67">
        <f>データ!$Q$6</f>
        <v>3025</v>
      </c>
      <c r="X10" s="67"/>
      <c r="Y10" s="67"/>
      <c r="Z10" s="67"/>
      <c r="AA10" s="67"/>
      <c r="AB10" s="67"/>
      <c r="AC10" s="67"/>
      <c r="AD10" s="2"/>
      <c r="AE10" s="2"/>
      <c r="AF10" s="2"/>
      <c r="AG10" s="2"/>
      <c r="AH10" s="2"/>
      <c r="AI10" s="2"/>
      <c r="AJ10" s="2"/>
      <c r="AK10" s="2"/>
      <c r="AL10" s="67">
        <f>データ!$U$6</f>
        <v>6386</v>
      </c>
      <c r="AM10" s="67"/>
      <c r="AN10" s="67"/>
      <c r="AO10" s="67"/>
      <c r="AP10" s="67"/>
      <c r="AQ10" s="67"/>
      <c r="AR10" s="67"/>
      <c r="AS10" s="67"/>
      <c r="AT10" s="66">
        <f>データ!$V$6</f>
        <v>55.75</v>
      </c>
      <c r="AU10" s="66"/>
      <c r="AV10" s="66"/>
      <c r="AW10" s="66"/>
      <c r="AX10" s="66"/>
      <c r="AY10" s="66"/>
      <c r="AZ10" s="66"/>
      <c r="BA10" s="66"/>
      <c r="BB10" s="66">
        <f>データ!$W$6</f>
        <v>114.55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X7abHXhqSNHVfZ5X8VvBD8DLGfU64SlUvYjvUmAYLKLQwy2O+s+GSAh6hqm6pGqahE0tAaAGbjMFJBPycmrNeQ==" saltValue="WmWR2ZHNarDtdn5GAiLW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442089</v>
      </c>
      <c r="D6" s="34">
        <f t="shared" si="3"/>
        <v>47</v>
      </c>
      <c r="E6" s="34">
        <f t="shared" si="3"/>
        <v>1</v>
      </c>
      <c r="F6" s="34">
        <f t="shared" si="3"/>
        <v>0</v>
      </c>
      <c r="G6" s="34">
        <f t="shared" si="3"/>
        <v>0</v>
      </c>
      <c r="H6" s="34" t="str">
        <f t="shared" si="3"/>
        <v>大分県　竹田市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30.17</v>
      </c>
      <c r="Q6" s="35">
        <f t="shared" si="3"/>
        <v>3025</v>
      </c>
      <c r="R6" s="35">
        <f t="shared" si="3"/>
        <v>21386</v>
      </c>
      <c r="S6" s="35">
        <f t="shared" si="3"/>
        <v>477.53</v>
      </c>
      <c r="T6" s="35">
        <f t="shared" si="3"/>
        <v>44.78</v>
      </c>
      <c r="U6" s="35">
        <f t="shared" si="3"/>
        <v>6386</v>
      </c>
      <c r="V6" s="35">
        <f t="shared" si="3"/>
        <v>55.75</v>
      </c>
      <c r="W6" s="35">
        <f t="shared" si="3"/>
        <v>114.55</v>
      </c>
      <c r="X6" s="36">
        <f>IF(X7="",NA(),X7)</f>
        <v>74.48</v>
      </c>
      <c r="Y6" s="36">
        <f t="shared" ref="Y6:AG6" si="4">IF(Y7="",NA(),Y7)</f>
        <v>77.05</v>
      </c>
      <c r="Z6" s="36">
        <f t="shared" si="4"/>
        <v>71.28</v>
      </c>
      <c r="AA6" s="36">
        <f t="shared" si="4"/>
        <v>74.95</v>
      </c>
      <c r="AB6" s="36">
        <f t="shared" si="4"/>
        <v>69.42</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864.09</v>
      </c>
      <c r="BF6" s="36">
        <f t="shared" ref="BF6:BN6" si="7">IF(BF7="",NA(),BF7)</f>
        <v>786.69</v>
      </c>
      <c r="BG6" s="36">
        <f t="shared" si="7"/>
        <v>675.4</v>
      </c>
      <c r="BH6" s="36">
        <f t="shared" si="7"/>
        <v>619.13</v>
      </c>
      <c r="BI6" s="36">
        <f t="shared" si="7"/>
        <v>565.03</v>
      </c>
      <c r="BJ6" s="36">
        <f t="shared" si="7"/>
        <v>1280.18</v>
      </c>
      <c r="BK6" s="36">
        <f t="shared" si="7"/>
        <v>1346.23</v>
      </c>
      <c r="BL6" s="36">
        <f t="shared" si="7"/>
        <v>1295.06</v>
      </c>
      <c r="BM6" s="36">
        <f t="shared" si="7"/>
        <v>1168.7</v>
      </c>
      <c r="BN6" s="36">
        <f t="shared" si="7"/>
        <v>1245.46</v>
      </c>
      <c r="BO6" s="35" t="str">
        <f>IF(BO7="","",IF(BO7="-","【-】","【"&amp;SUBSTITUTE(TEXT(BO7,"#,##0.00"),"-","△")&amp;"】"))</f>
        <v>【1,084.05】</v>
      </c>
      <c r="BP6" s="36">
        <f>IF(BP7="",NA(),BP7)</f>
        <v>57.89</v>
      </c>
      <c r="BQ6" s="36">
        <f t="shared" ref="BQ6:BY6" si="8">IF(BQ7="",NA(),BQ7)</f>
        <v>59.97</v>
      </c>
      <c r="BR6" s="36">
        <f t="shared" si="8"/>
        <v>56.6</v>
      </c>
      <c r="BS6" s="36">
        <f t="shared" si="8"/>
        <v>62.68</v>
      </c>
      <c r="BT6" s="36">
        <f t="shared" si="8"/>
        <v>59.18</v>
      </c>
      <c r="BU6" s="36">
        <f t="shared" si="8"/>
        <v>53.62</v>
      </c>
      <c r="BV6" s="36">
        <f t="shared" si="8"/>
        <v>53.41</v>
      </c>
      <c r="BW6" s="36">
        <f t="shared" si="8"/>
        <v>53.29</v>
      </c>
      <c r="BX6" s="36">
        <f t="shared" si="8"/>
        <v>53.59</v>
      </c>
      <c r="BY6" s="36">
        <f t="shared" si="8"/>
        <v>51.08</v>
      </c>
      <c r="BZ6" s="35" t="str">
        <f>IF(BZ7="","",IF(BZ7="-","【-】","【"&amp;SUBSTITUTE(TEXT(BZ7,"#,##0.00"),"-","△")&amp;"】"))</f>
        <v>【53.46】</v>
      </c>
      <c r="CA6" s="36">
        <f>IF(CA7="",NA(),CA7)</f>
        <v>269.13</v>
      </c>
      <c r="CB6" s="36">
        <f t="shared" ref="CB6:CJ6" si="9">IF(CB7="",NA(),CB7)</f>
        <v>260.67</v>
      </c>
      <c r="CC6" s="36">
        <f t="shared" si="9"/>
        <v>281.79000000000002</v>
      </c>
      <c r="CD6" s="36">
        <f t="shared" si="9"/>
        <v>261.85000000000002</v>
      </c>
      <c r="CE6" s="36">
        <f t="shared" si="9"/>
        <v>275.20999999999998</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56.13</v>
      </c>
      <c r="CM6" s="36">
        <f t="shared" ref="CM6:CU6" si="10">IF(CM7="",NA(),CM7)</f>
        <v>56.62</v>
      </c>
      <c r="CN6" s="36">
        <f t="shared" si="10"/>
        <v>59.11</v>
      </c>
      <c r="CO6" s="36">
        <f t="shared" si="10"/>
        <v>57.16</v>
      </c>
      <c r="CP6" s="36">
        <f t="shared" si="10"/>
        <v>56.57</v>
      </c>
      <c r="CQ6" s="36">
        <f t="shared" si="10"/>
        <v>58.1</v>
      </c>
      <c r="CR6" s="36">
        <f t="shared" si="10"/>
        <v>56.19</v>
      </c>
      <c r="CS6" s="36">
        <f t="shared" si="10"/>
        <v>56.65</v>
      </c>
      <c r="CT6" s="36">
        <f t="shared" si="10"/>
        <v>56.41</v>
      </c>
      <c r="CU6" s="36">
        <f t="shared" si="10"/>
        <v>54.9</v>
      </c>
      <c r="CV6" s="35" t="str">
        <f>IF(CV7="","",IF(CV7="-","【-】","【"&amp;SUBSTITUTE(TEXT(CV7,"#,##0.00"),"-","△")&amp;"】"))</f>
        <v>【54.90】</v>
      </c>
      <c r="CW6" s="36">
        <f>IF(CW7="",NA(),CW7)</f>
        <v>69</v>
      </c>
      <c r="CX6" s="36">
        <f t="shared" ref="CX6:DF6" si="11">IF(CX7="",NA(),CX7)</f>
        <v>69</v>
      </c>
      <c r="CY6" s="36">
        <f t="shared" si="11"/>
        <v>69</v>
      </c>
      <c r="CZ6" s="36">
        <f t="shared" si="11"/>
        <v>69</v>
      </c>
      <c r="DA6" s="36">
        <f t="shared" si="11"/>
        <v>69</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0.17</v>
      </c>
      <c r="EF6" s="36">
        <f t="shared" si="14"/>
        <v>0.08</v>
      </c>
      <c r="EG6" s="36">
        <f t="shared" si="14"/>
        <v>0.14000000000000001</v>
      </c>
      <c r="EH6" s="36">
        <f t="shared" si="14"/>
        <v>0.1</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442089</v>
      </c>
      <c r="D7" s="38">
        <v>47</v>
      </c>
      <c r="E7" s="38">
        <v>1</v>
      </c>
      <c r="F7" s="38">
        <v>0</v>
      </c>
      <c r="G7" s="38">
        <v>0</v>
      </c>
      <c r="H7" s="38" t="s">
        <v>95</v>
      </c>
      <c r="I7" s="38" t="s">
        <v>96</v>
      </c>
      <c r="J7" s="38" t="s">
        <v>97</v>
      </c>
      <c r="K7" s="38" t="s">
        <v>98</v>
      </c>
      <c r="L7" s="38" t="s">
        <v>99</v>
      </c>
      <c r="M7" s="38" t="s">
        <v>100</v>
      </c>
      <c r="N7" s="39" t="s">
        <v>101</v>
      </c>
      <c r="O7" s="39" t="s">
        <v>102</v>
      </c>
      <c r="P7" s="39">
        <v>30.17</v>
      </c>
      <c r="Q7" s="39">
        <v>3025</v>
      </c>
      <c r="R7" s="39">
        <v>21386</v>
      </c>
      <c r="S7" s="39">
        <v>477.53</v>
      </c>
      <c r="T7" s="39">
        <v>44.78</v>
      </c>
      <c r="U7" s="39">
        <v>6386</v>
      </c>
      <c r="V7" s="39">
        <v>55.75</v>
      </c>
      <c r="W7" s="39">
        <v>114.55</v>
      </c>
      <c r="X7" s="39">
        <v>74.48</v>
      </c>
      <c r="Y7" s="39">
        <v>77.05</v>
      </c>
      <c r="Z7" s="39">
        <v>71.28</v>
      </c>
      <c r="AA7" s="39">
        <v>74.95</v>
      </c>
      <c r="AB7" s="39">
        <v>69.42</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864.09</v>
      </c>
      <c r="BF7" s="39">
        <v>786.69</v>
      </c>
      <c r="BG7" s="39">
        <v>675.4</v>
      </c>
      <c r="BH7" s="39">
        <v>619.13</v>
      </c>
      <c r="BI7" s="39">
        <v>565.03</v>
      </c>
      <c r="BJ7" s="39">
        <v>1280.18</v>
      </c>
      <c r="BK7" s="39">
        <v>1346.23</v>
      </c>
      <c r="BL7" s="39">
        <v>1295.06</v>
      </c>
      <c r="BM7" s="39">
        <v>1168.7</v>
      </c>
      <c r="BN7" s="39">
        <v>1245.46</v>
      </c>
      <c r="BO7" s="39">
        <v>1084.05</v>
      </c>
      <c r="BP7" s="39">
        <v>57.89</v>
      </c>
      <c r="BQ7" s="39">
        <v>59.97</v>
      </c>
      <c r="BR7" s="39">
        <v>56.6</v>
      </c>
      <c r="BS7" s="39">
        <v>62.68</v>
      </c>
      <c r="BT7" s="39">
        <v>59.18</v>
      </c>
      <c r="BU7" s="39">
        <v>53.62</v>
      </c>
      <c r="BV7" s="39">
        <v>53.41</v>
      </c>
      <c r="BW7" s="39">
        <v>53.29</v>
      </c>
      <c r="BX7" s="39">
        <v>53.59</v>
      </c>
      <c r="BY7" s="39">
        <v>51.08</v>
      </c>
      <c r="BZ7" s="39">
        <v>53.46</v>
      </c>
      <c r="CA7" s="39">
        <v>269.13</v>
      </c>
      <c r="CB7" s="39">
        <v>260.67</v>
      </c>
      <c r="CC7" s="39">
        <v>281.79000000000002</v>
      </c>
      <c r="CD7" s="39">
        <v>261.85000000000002</v>
      </c>
      <c r="CE7" s="39">
        <v>275.20999999999998</v>
      </c>
      <c r="CF7" s="39">
        <v>287.7</v>
      </c>
      <c r="CG7" s="39">
        <v>277.39999999999998</v>
      </c>
      <c r="CH7" s="39">
        <v>259.02</v>
      </c>
      <c r="CI7" s="39">
        <v>259.79000000000002</v>
      </c>
      <c r="CJ7" s="39">
        <v>262.13</v>
      </c>
      <c r="CK7" s="39">
        <v>300.47000000000003</v>
      </c>
      <c r="CL7" s="39">
        <v>56.13</v>
      </c>
      <c r="CM7" s="39">
        <v>56.62</v>
      </c>
      <c r="CN7" s="39">
        <v>59.11</v>
      </c>
      <c r="CO7" s="39">
        <v>57.16</v>
      </c>
      <c r="CP7" s="39">
        <v>56.57</v>
      </c>
      <c r="CQ7" s="39">
        <v>58.1</v>
      </c>
      <c r="CR7" s="39">
        <v>56.19</v>
      </c>
      <c r="CS7" s="39">
        <v>56.65</v>
      </c>
      <c r="CT7" s="39">
        <v>56.41</v>
      </c>
      <c r="CU7" s="39">
        <v>54.9</v>
      </c>
      <c r="CV7" s="39">
        <v>54.9</v>
      </c>
      <c r="CW7" s="39">
        <v>69</v>
      </c>
      <c r="CX7" s="39">
        <v>69</v>
      </c>
      <c r="CY7" s="39">
        <v>69</v>
      </c>
      <c r="CZ7" s="39">
        <v>69</v>
      </c>
      <c r="DA7" s="39">
        <v>69</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0.22</v>
      </c>
      <c r="EE7" s="39">
        <v>0.17</v>
      </c>
      <c r="EF7" s="39">
        <v>0.08</v>
      </c>
      <c r="EG7" s="39">
        <v>0.14000000000000001</v>
      </c>
      <c r="EH7" s="39">
        <v>0.1</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cp:lastPrinted>2021-01-17T23:39:23Z</cp:lastPrinted>
  <dcterms:created xsi:type="dcterms:W3CDTF">2020-12-04T02:22:56Z</dcterms:created>
  <dcterms:modified xsi:type="dcterms:W3CDTF">2021-02-04T00:25:47Z</dcterms:modified>
  <cp:category/>
</cp:coreProperties>
</file>