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oumu2022\生活排水\生活排水\1-3　■財政課　決算関係・施策の成果・中期財政等・公共施設整備計画・経営分析\経営分析\R4\"/>
    </mc:Choice>
  </mc:AlternateContent>
  <workbookProtection workbookAlgorithmName="SHA-512" workbookHashValue="Tyk0i1YX/+alsLsa5+bCUaIJ1vC1izJ9SVuT3d+Q94a7FmY6k+i2091cj/rWPFPNFI/mHXby+kPDyUr+c8IpXQ==" workbookSaltValue="GRFfjoMdDadY0JSeMYdwB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<sst xmlns="http://schemas.openxmlformats.org/spreadsheetml/2006/main" count="247" uniqueCount="119">
  <si>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</si>
  <si>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</si>
  <si>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</si>
  <si>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</si>
  <si>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</si>
  <si>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</si>
  <si>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</si>
  <si>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</si>
  <si>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</si>
  <si>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</si>
  <si>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</si>
  <si>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</si>
  <si>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</si>
  <si>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</si>
  <si>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</si>
  <si>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</si>
  <si>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</si>
  <si>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</si>
  <si>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</si>
  <si>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</si>
  <si>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</si>
  <si>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</si>
  <si>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</si>
  <si>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</si>
  <si>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</si>
  <si>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</si>
  <si>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</si>
  <si>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</si>
  <si>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</si>
  <si>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</si>
  <si>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</si>
  <si>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</si>
  <si>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</si>
  <si>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</si>
  <si>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</si>
  <si>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</si>
  <si>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</si>
  <si>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</si>
  <si>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</si>
  <si>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</si>
  <si>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</si>
  <si>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</si>
  <si>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</si>
  <si>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</si>
  <si>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</si>
  <si>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</si>
  <si>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</si>
  <si>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</si>
  <si>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</si>
  <si>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</si>
  <si>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</si>
  <si>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</si>
  <si>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</si>
  <si>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</si>
  <si>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</si>
  <si>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</si>
  <si>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</si>
  <si>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</si>
  <si>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</si>
  <si>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</si>
  <si>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</si>
  <si>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</si>
  <si>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</si>
  <si>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</si>
  <si>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</si>
  <si>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</si>
  <si>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</si>
  <si>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</si>
  <si>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</si>
  <si>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</si>
  <si>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</si>
  <si>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</si>
  <si>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</si>
  <si>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</si>
  <si>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</si>
  <si>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</si>
  <si>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</si>
  <si>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</si>
  <si>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</si>
  <si>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</si>
  <si>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</si>
  <si>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</si>
  <si>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</si>
  <si>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</si>
  <si>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</si>
  <si>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</si>
  <si>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</si>
  <si>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</si>
  <si>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</si>
  <si>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</si>
  <si>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</si>
  <si>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</si>
  <si>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</si>
  <si>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</si>
  <si>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</si>
  <si>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</si>
  <si>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</si>
  <si>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</si>
  <si>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</si>
  <si>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</si>
  <si>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</si>
  <si>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</si>
  <si>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</si>
  <si>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</si>
  <si>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</si>
  <si>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</si>
  <si>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</si>
  <si>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</si>
  <si>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</si>
  <si>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</si>
  <si>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</si>
  <si>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</si>
  <si>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</si>
  <si>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</si>
  <si>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</si>
  <si>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</si>
  <si>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16年度から、市町村設置型浄化槽の整備を進めており、毎年70基程度の浄化槽が設置されています。設置から10年程度が経過した浄化槽のブロワー等の修理費用が増加してきており、今後も維持管理にかかる費用が年々増加していくことが予想されます。</t>
    <phoneticPr fontId="4"/>
  </si>
  <si>
    <t>設置から10年以上経過した浄化槽に係る維持費等が増加していくことで、維持管理コストが増加していく懸念があります。平成28年度策定の経営戦略を元に、事業の見直し等を含めて抜本的な改革を検討していく必要があります。</t>
    <phoneticPr fontId="4"/>
  </si>
  <si>
    <r>
      <rPr>
        <sz val="11"/>
        <rFont val="ＭＳ ゴシック"/>
        <family val="3"/>
        <charset val="128"/>
      </rPr>
      <t>①『収益的収支比率』：100％を超えている状況です。維持管理費の大半は使用料収入で賄えています。
④『企業債残高』：年々減少傾向です。事業規模より償還終了額が増加しているため、事業規模比率は年々低くなってきています。</t>
    </r>
    <r>
      <rPr>
        <sz val="11"/>
        <color rgb="FFFF0000"/>
        <rFont val="ＭＳ ゴシック"/>
        <family val="3"/>
        <charset val="128"/>
      </rPr>
      <t xml:space="preserve">
</t>
    </r>
    <r>
      <rPr>
        <sz val="11"/>
        <rFont val="ＭＳ ゴシック"/>
        <family val="3"/>
        <charset val="128"/>
      </rPr>
      <t>⑤『経費回収率』：類似団体平均よりは高いものの、100％を下回っていることから料金水準引き上げの検討が必要です。</t>
    </r>
    <r>
      <rPr>
        <sz val="11"/>
        <color rgb="FFFF0000"/>
        <rFont val="ＭＳ ゴシック"/>
        <family val="3"/>
        <charset val="128"/>
      </rPr>
      <t xml:space="preserve">
</t>
    </r>
    <r>
      <rPr>
        <sz val="11"/>
        <rFont val="ＭＳ ゴシック"/>
        <family val="3"/>
        <charset val="128"/>
      </rPr>
      <t>⑥『汚水処理原価』：類似団体平均に比べ高い水準です。類似団体より汚水処理にかかる委託費と資本費が高いことが原因ではないかと考えられます。浄化槽の設置数が増加した分、使用料収入も増加しましたが、汚水処理に係る経費も増加し、結果として原価が上がったものと考えられます。</t>
    </r>
    <r>
      <rPr>
        <sz val="11"/>
        <color rgb="FFFF0000"/>
        <rFont val="ＭＳ ゴシック"/>
        <family val="3"/>
        <charset val="128"/>
      </rPr>
      <t xml:space="preserve">
</t>
    </r>
    <r>
      <rPr>
        <sz val="11"/>
        <rFont val="ＭＳ ゴシック"/>
        <family val="3"/>
        <charset val="128"/>
      </rPr>
      <t>⑦『施設利用率』：平均処理能力と現在処理能力が同等のため、100％を保持しています。</t>
    </r>
    <r>
      <rPr>
        <sz val="11"/>
        <color rgb="FFFF0000"/>
        <rFont val="ＭＳ ゴシック"/>
        <family val="3"/>
        <charset val="128"/>
      </rPr>
      <t xml:space="preserve">
</t>
    </r>
    <r>
      <rPr>
        <sz val="11"/>
        <rFont val="ＭＳ ゴシック"/>
        <family val="3"/>
        <charset val="128"/>
      </rPr>
      <t>⑧『水洗化率』：年度内に浄化槽を設置しており、基準日である3月31日までに供用開始ができないところもあるが、基本的には100%です。</t>
    </r>
    <rPh sb="21" eb="23">
      <t>ジョウキョウ</t>
    </rPh>
    <rPh sb="58" eb="60">
      <t>ネンネン</t>
    </rPh>
    <rPh sb="60" eb="62">
      <t>ゲンショウ</t>
    </rPh>
    <rPh sb="62" eb="64">
      <t>ケイコウ</t>
    </rPh>
    <rPh sb="73" eb="75">
      <t>ショウカン</t>
    </rPh>
    <rPh sb="75" eb="77">
      <t>シュウリョウ</t>
    </rPh>
    <rPh sb="77" eb="78">
      <t>ガク</t>
    </rPh>
    <rPh sb="88" eb="90">
      <t>ジギョウ</t>
    </rPh>
    <rPh sb="90" eb="92">
      <t>キボ</t>
    </rPh>
    <rPh sb="92" eb="94">
      <t>ヒリツ</t>
    </rPh>
    <rPh sb="160" eb="162">
      <t>ヒツヨウ</t>
    </rPh>
    <rPh sb="187" eb="189">
      <t>スイジュン</t>
    </rPh>
    <rPh sb="227" eb="228">
      <t>カンガ</t>
    </rPh>
    <rPh sb="262" eb="264">
      <t>オスイ</t>
    </rPh>
    <rPh sb="264" eb="266">
      <t>ショリ</t>
    </rPh>
    <rPh sb="267" eb="268">
      <t>カカ</t>
    </rPh>
    <rPh sb="269" eb="271">
      <t>ケイヒ</t>
    </rPh>
    <rPh sb="284" eb="285">
      <t>ア</t>
    </rPh>
    <rPh sb="291" eb="29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</si>
</sst>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4F-4CBC-8DC0-6D0839BA665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44F-4CBC-8DC0-6D0839BA665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418-4B47-8216-1A33B860CE2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59.64</c:v>
                </c:pt>
                <c:pt idx="3">
                  <c:v>58.19</c:v>
                </c:pt>
                <c:pt idx="4">
                  <c:v>56.52</c:v>
                </c:pt>
              </c:numCache>
            </c:numRef>
          </c:val>
          <c:smooth val="0"/>
          <c:extLst>
            <c:ext xmlns:c16="http://schemas.microsoft.com/office/drawing/2014/chart" uri="{C3380CC4-5D6E-409C-BE32-E72D297353CC}">
              <c16:uniqueId val="{00000001-4418-4B47-8216-1A33B860CE2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98.94</c:v>
                </c:pt>
                <c:pt idx="1">
                  <c:v>98.87</c:v>
                </c:pt>
                <c:pt idx="2">
                  <c:v>98.92</c:v>
                </c:pt>
                <c:pt idx="3">
                  <c:v>99.41</c:v>
                </c:pt>
                <c:pt idx="4">
                  <c:v>100</c:v>
                </c:pt>
              </c:numCache>
            </c:numRef>
          </c:val>
          <c:extLst>
            <c:ext xmlns:c16="http://schemas.microsoft.com/office/drawing/2014/chart" uri="{C3380CC4-5D6E-409C-BE32-E72D297353CC}">
              <c16:uniqueId val="{00000000-7CBC-4392-B3A6-67A42BEC32C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90.63</c:v>
                </c:pt>
                <c:pt idx="3">
                  <c:v>87.8</c:v>
                </c:pt>
                <c:pt idx="4">
                  <c:v>88.43</c:v>
                </c:pt>
              </c:numCache>
            </c:numRef>
          </c:val>
          <c:smooth val="0"/>
          <c:extLst>
            <c:ext xmlns:c16="http://schemas.microsoft.com/office/drawing/2014/chart" uri="{C3380CC4-5D6E-409C-BE32-E72D297353CC}">
              <c16:uniqueId val="{00000001-7CBC-4392-B3A6-67A42BEC32C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107.45</c:v>
                </c:pt>
                <c:pt idx="1">
                  <c:v>106.6</c:v>
                </c:pt>
                <c:pt idx="2">
                  <c:v>106.97</c:v>
                </c:pt>
                <c:pt idx="3">
                  <c:v>106.14</c:v>
                </c:pt>
                <c:pt idx="4">
                  <c:v>105.84</c:v>
                </c:pt>
              </c:numCache>
            </c:numRef>
          </c:val>
          <c:extLst>
            <c:ext xmlns:c16="http://schemas.microsoft.com/office/drawing/2014/chart" uri="{C3380CC4-5D6E-409C-BE32-E72D297353CC}">
              <c16:uniqueId val="{00000000-6E43-44CB-85C3-B1832438375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43-44CB-85C3-B1832438375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2C-4268-9C3F-EDD610D7868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2C-4268-9C3F-EDD610D7868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4D-490E-9215-65D78464149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4D-490E-9215-65D78464149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D4-4072-A431-6563219D64A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D4-4072-A431-6563219D64A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EE-454B-AB82-75F0A1235A1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EE-454B-AB82-75F0A1235A1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79.27</c:v>
                </c:pt>
                <c:pt idx="1">
                  <c:v>74.16</c:v>
                </c:pt>
                <c:pt idx="2">
                  <c:v>72.98</c:v>
                </c:pt>
                <c:pt idx="3">
                  <c:v>65.13</c:v>
                </c:pt>
                <c:pt idx="4">
                  <c:v>59.8</c:v>
                </c:pt>
              </c:numCache>
            </c:numRef>
          </c:val>
          <c:extLst>
            <c:ext xmlns:c16="http://schemas.microsoft.com/office/drawing/2014/chart" uri="{C3380CC4-5D6E-409C-BE32-E72D297353CC}">
              <c16:uniqueId val="{00000000-97E6-4A40-A23F-AE0EC5A6550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270.57</c:v>
                </c:pt>
                <c:pt idx="3">
                  <c:v>294.27</c:v>
                </c:pt>
                <c:pt idx="4">
                  <c:v>294.08999999999997</c:v>
                </c:pt>
              </c:numCache>
            </c:numRef>
          </c:val>
          <c:smooth val="0"/>
          <c:extLst>
            <c:ext xmlns:c16="http://schemas.microsoft.com/office/drawing/2014/chart" uri="{C3380CC4-5D6E-409C-BE32-E72D297353CC}">
              <c16:uniqueId val="{00000001-97E6-4A40-A23F-AE0EC5A6550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86.75</c:v>
                </c:pt>
                <c:pt idx="1">
                  <c:v>85.62</c:v>
                </c:pt>
                <c:pt idx="2">
                  <c:v>88.99</c:v>
                </c:pt>
                <c:pt idx="3">
                  <c:v>88.94</c:v>
                </c:pt>
                <c:pt idx="4">
                  <c:v>90.7</c:v>
                </c:pt>
              </c:numCache>
            </c:numRef>
          </c:val>
          <c:extLst>
            <c:ext xmlns:c16="http://schemas.microsoft.com/office/drawing/2014/chart" uri="{C3380CC4-5D6E-409C-BE32-E72D297353CC}">
              <c16:uniqueId val="{00000000-37B9-43D0-A205-EA7E91B5AAA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62.5</c:v>
                </c:pt>
                <c:pt idx="3">
                  <c:v>60.59</c:v>
                </c:pt>
                <c:pt idx="4">
                  <c:v>60</c:v>
                </c:pt>
              </c:numCache>
            </c:numRef>
          </c:val>
          <c:smooth val="0"/>
          <c:extLst>
            <c:ext xmlns:c16="http://schemas.microsoft.com/office/drawing/2014/chart" uri="{C3380CC4-5D6E-409C-BE32-E72D297353CC}">
              <c16:uniqueId val="{00000001-37B9-43D0-A205-EA7E91B5AAA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423.7</c:v>
                </c:pt>
                <c:pt idx="1">
                  <c:v>454.54</c:v>
                </c:pt>
                <c:pt idx="2">
                  <c:v>457.37</c:v>
                </c:pt>
                <c:pt idx="3">
                  <c:v>482.8</c:v>
                </c:pt>
                <c:pt idx="4">
                  <c:v>479.4</c:v>
                </c:pt>
              </c:numCache>
            </c:numRef>
          </c:val>
          <c:extLst>
            <c:ext xmlns:c16="http://schemas.microsoft.com/office/drawing/2014/chart" uri="{C3380CC4-5D6E-409C-BE32-E72D297353CC}">
              <c16:uniqueId val="{00000000-96AF-438F-84A4-CADFBCCD0A5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269.33</c:v>
                </c:pt>
                <c:pt idx="3">
                  <c:v>280.23</c:v>
                </c:pt>
                <c:pt idx="4">
                  <c:v>282.70999999999998</c:v>
                </c:pt>
              </c:numCache>
            </c:numRef>
          </c:val>
          <c:smooth val="0"/>
          <c:extLst>
            <c:ext xmlns:c16="http://schemas.microsoft.com/office/drawing/2014/chart" uri="{C3380CC4-5D6E-409C-BE32-E72D297353CC}">
              <c16:uniqueId val="{00000001-96AF-438F-84A4-CADFBCCD0A5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竹田市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20412</v>
      </c>
      <c r="AM8" s="37"/>
      <c r="AN8" s="37"/>
      <c r="AO8" s="37"/>
      <c r="AP8" s="37"/>
      <c r="AQ8" s="37"/>
      <c r="AR8" s="37"/>
      <c r="AS8" s="37"/>
      <c r="AT8" s="38">
        <f>データ!T6</f>
        <v>477.53</v>
      </c>
      <c r="AU8" s="38"/>
      <c r="AV8" s="38"/>
      <c r="AW8" s="38"/>
      <c r="AX8" s="38"/>
      <c r="AY8" s="38"/>
      <c r="AZ8" s="38"/>
      <c r="BA8" s="38"/>
      <c r="BB8" s="38">
        <f>データ!U6</f>
        <v>42.74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18.07</v>
      </c>
      <c r="Q10" s="38"/>
      <c r="R10" s="38"/>
      <c r="S10" s="38"/>
      <c r="T10" s="38"/>
      <c r="U10" s="38"/>
      <c r="V10" s="38"/>
      <c r="W10" s="38">
        <f>データ!Q6</f>
        <v>100</v>
      </c>
      <c r="X10" s="38"/>
      <c r="Y10" s="38"/>
      <c r="Z10" s="38"/>
      <c r="AA10" s="38"/>
      <c r="AB10" s="38"/>
      <c r="AC10" s="38"/>
      <c r="AD10" s="37">
        <f>データ!R6</f>
        <v>4081</v>
      </c>
      <c r="AE10" s="37"/>
      <c r="AF10" s="37"/>
      <c r="AG10" s="37"/>
      <c r="AH10" s="37"/>
      <c r="AI10" s="37"/>
      <c r="AJ10" s="37"/>
      <c r="AK10" s="2"/>
      <c r="AL10" s="37">
        <f>データ!V6</f>
        <v>3664</v>
      </c>
      <c r="AM10" s="37"/>
      <c r="AN10" s="37"/>
      <c r="AO10" s="37"/>
      <c r="AP10" s="37"/>
      <c r="AQ10" s="37"/>
      <c r="AR10" s="37"/>
      <c r="AS10" s="37"/>
      <c r="AT10" s="38">
        <f>データ!W6</f>
        <v>0.45</v>
      </c>
      <c r="AU10" s="38"/>
      <c r="AV10" s="38"/>
      <c r="AW10" s="38"/>
      <c r="AX10" s="38"/>
      <c r="AY10" s="38"/>
      <c r="AZ10" s="38"/>
      <c r="BA10" s="38"/>
      <c r="BB10" s="38">
        <f>データ!X6</f>
        <v>8142.22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118</v>
      </c>
      <c r="BM16" s="80"/>
      <c r="BN16" s="80"/>
      <c r="BO16" s="80"/>
      <c r="BP16" s="80"/>
      <c r="BQ16" s="80"/>
      <c r="BR16" s="80"/>
      <c r="BS16" s="80"/>
      <c r="BT16" s="80"/>
      <c r="BU16" s="80"/>
      <c r="BV16" s="80"/>
      <c r="BW16" s="80"/>
      <c r="BX16" s="80"/>
      <c r="BY16" s="80"/>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80"/>
      <c r="BN17" s="80"/>
      <c r="BO17" s="80"/>
      <c r="BP17" s="80"/>
      <c r="BQ17" s="80"/>
      <c r="BR17" s="80"/>
      <c r="BS17" s="80"/>
      <c r="BT17" s="80"/>
      <c r="BU17" s="80"/>
      <c r="BV17" s="80"/>
      <c r="BW17" s="80"/>
      <c r="BX17" s="80"/>
      <c r="BY17" s="80"/>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80"/>
      <c r="BN18" s="80"/>
      <c r="BO18" s="80"/>
      <c r="BP18" s="80"/>
      <c r="BQ18" s="80"/>
      <c r="BR18" s="80"/>
      <c r="BS18" s="80"/>
      <c r="BT18" s="80"/>
      <c r="BU18" s="80"/>
      <c r="BV18" s="80"/>
      <c r="BW18" s="80"/>
      <c r="BX18" s="80"/>
      <c r="BY18" s="80"/>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80"/>
      <c r="BN19" s="80"/>
      <c r="BO19" s="80"/>
      <c r="BP19" s="80"/>
      <c r="BQ19" s="80"/>
      <c r="BR19" s="80"/>
      <c r="BS19" s="80"/>
      <c r="BT19" s="80"/>
      <c r="BU19" s="80"/>
      <c r="BV19" s="80"/>
      <c r="BW19" s="80"/>
      <c r="BX19" s="80"/>
      <c r="BY19" s="80"/>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80"/>
      <c r="BN20" s="80"/>
      <c r="BO20" s="80"/>
      <c r="BP20" s="80"/>
      <c r="BQ20" s="80"/>
      <c r="BR20" s="80"/>
      <c r="BS20" s="80"/>
      <c r="BT20" s="80"/>
      <c r="BU20" s="80"/>
      <c r="BV20" s="80"/>
      <c r="BW20" s="80"/>
      <c r="BX20" s="80"/>
      <c r="BY20" s="80"/>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80"/>
      <c r="BN21" s="80"/>
      <c r="BO21" s="80"/>
      <c r="BP21" s="80"/>
      <c r="BQ21" s="80"/>
      <c r="BR21" s="80"/>
      <c r="BS21" s="80"/>
      <c r="BT21" s="80"/>
      <c r="BU21" s="80"/>
      <c r="BV21" s="80"/>
      <c r="BW21" s="80"/>
      <c r="BX21" s="80"/>
      <c r="BY21" s="80"/>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80"/>
      <c r="BN22" s="80"/>
      <c r="BO22" s="80"/>
      <c r="BP22" s="80"/>
      <c r="BQ22" s="80"/>
      <c r="BR22" s="80"/>
      <c r="BS22" s="80"/>
      <c r="BT22" s="80"/>
      <c r="BU22" s="80"/>
      <c r="BV22" s="80"/>
      <c r="BW22" s="80"/>
      <c r="BX22" s="80"/>
      <c r="BY22" s="80"/>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80"/>
      <c r="BN23" s="80"/>
      <c r="BO23" s="80"/>
      <c r="BP23" s="80"/>
      <c r="BQ23" s="80"/>
      <c r="BR23" s="80"/>
      <c r="BS23" s="80"/>
      <c r="BT23" s="80"/>
      <c r="BU23" s="80"/>
      <c r="BV23" s="80"/>
      <c r="BW23" s="80"/>
      <c r="BX23" s="80"/>
      <c r="BY23" s="80"/>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80"/>
      <c r="BN24" s="80"/>
      <c r="BO24" s="80"/>
      <c r="BP24" s="80"/>
      <c r="BQ24" s="80"/>
      <c r="BR24" s="80"/>
      <c r="BS24" s="80"/>
      <c r="BT24" s="80"/>
      <c r="BU24" s="80"/>
      <c r="BV24" s="80"/>
      <c r="BW24" s="80"/>
      <c r="BX24" s="80"/>
      <c r="BY24" s="80"/>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80"/>
      <c r="BN25" s="80"/>
      <c r="BO25" s="80"/>
      <c r="BP25" s="80"/>
      <c r="BQ25" s="80"/>
      <c r="BR25" s="80"/>
      <c r="BS25" s="80"/>
      <c r="BT25" s="80"/>
      <c r="BU25" s="80"/>
      <c r="BV25" s="80"/>
      <c r="BW25" s="80"/>
      <c r="BX25" s="80"/>
      <c r="BY25" s="80"/>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80"/>
      <c r="BN26" s="80"/>
      <c r="BO26" s="80"/>
      <c r="BP26" s="80"/>
      <c r="BQ26" s="80"/>
      <c r="BR26" s="80"/>
      <c r="BS26" s="80"/>
      <c r="BT26" s="80"/>
      <c r="BU26" s="80"/>
      <c r="BV26" s="80"/>
      <c r="BW26" s="80"/>
      <c r="BX26" s="80"/>
      <c r="BY26" s="80"/>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80"/>
      <c r="BN27" s="80"/>
      <c r="BO27" s="80"/>
      <c r="BP27" s="80"/>
      <c r="BQ27" s="80"/>
      <c r="BR27" s="80"/>
      <c r="BS27" s="80"/>
      <c r="BT27" s="80"/>
      <c r="BU27" s="80"/>
      <c r="BV27" s="80"/>
      <c r="BW27" s="80"/>
      <c r="BX27" s="80"/>
      <c r="BY27" s="80"/>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80"/>
      <c r="BN28" s="80"/>
      <c r="BO28" s="80"/>
      <c r="BP28" s="80"/>
      <c r="BQ28" s="80"/>
      <c r="BR28" s="80"/>
      <c r="BS28" s="80"/>
      <c r="BT28" s="80"/>
      <c r="BU28" s="80"/>
      <c r="BV28" s="80"/>
      <c r="BW28" s="80"/>
      <c r="BX28" s="80"/>
      <c r="BY28" s="80"/>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80"/>
      <c r="BN29" s="80"/>
      <c r="BO29" s="80"/>
      <c r="BP29" s="80"/>
      <c r="BQ29" s="80"/>
      <c r="BR29" s="80"/>
      <c r="BS29" s="80"/>
      <c r="BT29" s="80"/>
      <c r="BU29" s="80"/>
      <c r="BV29" s="80"/>
      <c r="BW29" s="80"/>
      <c r="BX29" s="80"/>
      <c r="BY29" s="80"/>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80"/>
      <c r="BN30" s="80"/>
      <c r="BO30" s="80"/>
      <c r="BP30" s="80"/>
      <c r="BQ30" s="80"/>
      <c r="BR30" s="80"/>
      <c r="BS30" s="80"/>
      <c r="BT30" s="80"/>
      <c r="BU30" s="80"/>
      <c r="BV30" s="80"/>
      <c r="BW30" s="80"/>
      <c r="BX30" s="80"/>
      <c r="BY30" s="80"/>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80"/>
      <c r="BN31" s="80"/>
      <c r="BO31" s="80"/>
      <c r="BP31" s="80"/>
      <c r="BQ31" s="80"/>
      <c r="BR31" s="80"/>
      <c r="BS31" s="80"/>
      <c r="BT31" s="80"/>
      <c r="BU31" s="80"/>
      <c r="BV31" s="80"/>
      <c r="BW31" s="80"/>
      <c r="BX31" s="80"/>
      <c r="BY31" s="80"/>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80"/>
      <c r="BN32" s="80"/>
      <c r="BO32" s="80"/>
      <c r="BP32" s="80"/>
      <c r="BQ32" s="80"/>
      <c r="BR32" s="80"/>
      <c r="BS32" s="80"/>
      <c r="BT32" s="80"/>
      <c r="BU32" s="80"/>
      <c r="BV32" s="80"/>
      <c r="BW32" s="80"/>
      <c r="BX32" s="80"/>
      <c r="BY32" s="80"/>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80"/>
      <c r="BN33" s="80"/>
      <c r="BO33" s="80"/>
      <c r="BP33" s="80"/>
      <c r="BQ33" s="80"/>
      <c r="BR33" s="80"/>
      <c r="BS33" s="80"/>
      <c r="BT33" s="80"/>
      <c r="BU33" s="80"/>
      <c r="BV33" s="80"/>
      <c r="BW33" s="80"/>
      <c r="BX33" s="80"/>
      <c r="BY33" s="80"/>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80"/>
      <c r="BN34" s="80"/>
      <c r="BO34" s="80"/>
      <c r="BP34" s="80"/>
      <c r="BQ34" s="80"/>
      <c r="BR34" s="80"/>
      <c r="BS34" s="80"/>
      <c r="BT34" s="80"/>
      <c r="BU34" s="80"/>
      <c r="BV34" s="80"/>
      <c r="BW34" s="80"/>
      <c r="BX34" s="80"/>
      <c r="BY34" s="80"/>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80"/>
      <c r="BN35" s="80"/>
      <c r="BO35" s="80"/>
      <c r="BP35" s="80"/>
      <c r="BQ35" s="80"/>
      <c r="BR35" s="80"/>
      <c r="BS35" s="80"/>
      <c r="BT35" s="80"/>
      <c r="BU35" s="80"/>
      <c r="BV35" s="80"/>
      <c r="BW35" s="80"/>
      <c r="BX35" s="80"/>
      <c r="BY35" s="80"/>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80"/>
      <c r="BN36" s="80"/>
      <c r="BO36" s="80"/>
      <c r="BP36" s="80"/>
      <c r="BQ36" s="80"/>
      <c r="BR36" s="80"/>
      <c r="BS36" s="80"/>
      <c r="BT36" s="80"/>
      <c r="BU36" s="80"/>
      <c r="BV36" s="80"/>
      <c r="BW36" s="80"/>
      <c r="BX36" s="80"/>
      <c r="BY36" s="80"/>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80"/>
      <c r="BN37" s="80"/>
      <c r="BO37" s="80"/>
      <c r="BP37" s="80"/>
      <c r="BQ37" s="80"/>
      <c r="BR37" s="80"/>
      <c r="BS37" s="80"/>
      <c r="BT37" s="80"/>
      <c r="BU37" s="80"/>
      <c r="BV37" s="80"/>
      <c r="BW37" s="80"/>
      <c r="BX37" s="80"/>
      <c r="BY37" s="80"/>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80"/>
      <c r="BN38" s="80"/>
      <c r="BO38" s="80"/>
      <c r="BP38" s="80"/>
      <c r="BQ38" s="80"/>
      <c r="BR38" s="80"/>
      <c r="BS38" s="80"/>
      <c r="BT38" s="80"/>
      <c r="BU38" s="80"/>
      <c r="BV38" s="80"/>
      <c r="BW38" s="80"/>
      <c r="BX38" s="80"/>
      <c r="BY38" s="80"/>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80"/>
      <c r="BN39" s="80"/>
      <c r="BO39" s="80"/>
      <c r="BP39" s="80"/>
      <c r="BQ39" s="80"/>
      <c r="BR39" s="80"/>
      <c r="BS39" s="80"/>
      <c r="BT39" s="80"/>
      <c r="BU39" s="80"/>
      <c r="BV39" s="80"/>
      <c r="BW39" s="80"/>
      <c r="BX39" s="80"/>
      <c r="BY39" s="80"/>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80"/>
      <c r="BN40" s="80"/>
      <c r="BO40" s="80"/>
      <c r="BP40" s="80"/>
      <c r="BQ40" s="80"/>
      <c r="BR40" s="80"/>
      <c r="BS40" s="80"/>
      <c r="BT40" s="80"/>
      <c r="BU40" s="80"/>
      <c r="BV40" s="80"/>
      <c r="BW40" s="80"/>
      <c r="BX40" s="80"/>
      <c r="BY40" s="80"/>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80"/>
      <c r="BN41" s="80"/>
      <c r="BO41" s="80"/>
      <c r="BP41" s="80"/>
      <c r="BQ41" s="80"/>
      <c r="BR41" s="80"/>
      <c r="BS41" s="80"/>
      <c r="BT41" s="80"/>
      <c r="BU41" s="80"/>
      <c r="BV41" s="80"/>
      <c r="BW41" s="80"/>
      <c r="BX41" s="80"/>
      <c r="BY41" s="80"/>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80"/>
      <c r="BN42" s="80"/>
      <c r="BO42" s="80"/>
      <c r="BP42" s="80"/>
      <c r="BQ42" s="80"/>
      <c r="BR42" s="80"/>
      <c r="BS42" s="80"/>
      <c r="BT42" s="80"/>
      <c r="BU42" s="80"/>
      <c r="BV42" s="80"/>
      <c r="BW42" s="80"/>
      <c r="BX42" s="80"/>
      <c r="BY42" s="80"/>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80"/>
      <c r="BN43" s="80"/>
      <c r="BO43" s="80"/>
      <c r="BP43" s="80"/>
      <c r="BQ43" s="80"/>
      <c r="BR43" s="80"/>
      <c r="BS43" s="80"/>
      <c r="BT43" s="80"/>
      <c r="BU43" s="80"/>
      <c r="BV43" s="80"/>
      <c r="BW43" s="80"/>
      <c r="BX43" s="80"/>
      <c r="BY43" s="80"/>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116</v>
      </c>
      <c r="BM47" s="82"/>
      <c r="BN47" s="82"/>
      <c r="BO47" s="82"/>
      <c r="BP47" s="82"/>
      <c r="BQ47" s="82"/>
      <c r="BR47" s="82"/>
      <c r="BS47" s="82"/>
      <c r="BT47" s="82"/>
      <c r="BU47" s="82"/>
      <c r="BV47" s="82"/>
      <c r="BW47" s="82"/>
      <c r="BX47" s="82"/>
      <c r="BY47" s="82"/>
      <c r="BZ47" s="8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81"/>
      <c r="BM60" s="82"/>
      <c r="BN60" s="82"/>
      <c r="BO60" s="82"/>
      <c r="BP60" s="82"/>
      <c r="BQ60" s="82"/>
      <c r="BR60" s="82"/>
      <c r="BS60" s="82"/>
      <c r="BT60" s="82"/>
      <c r="BU60" s="82"/>
      <c r="BV60" s="82"/>
      <c r="BW60" s="82"/>
      <c r="BX60" s="82"/>
      <c r="BY60" s="82"/>
      <c r="BZ60" s="8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81"/>
      <c r="BM61" s="82"/>
      <c r="BN61" s="82"/>
      <c r="BO61" s="82"/>
      <c r="BP61" s="82"/>
      <c r="BQ61" s="82"/>
      <c r="BR61" s="82"/>
      <c r="BS61" s="82"/>
      <c r="BT61" s="82"/>
      <c r="BU61" s="82"/>
      <c r="BV61" s="82"/>
      <c r="BW61" s="82"/>
      <c r="BX61" s="82"/>
      <c r="BY61" s="82"/>
      <c r="BZ61" s="8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1"/>
      <c r="BM67" s="82"/>
      <c r="BN67" s="82"/>
      <c r="BO67" s="82"/>
      <c r="BP67" s="82"/>
      <c r="BQ67" s="82"/>
      <c r="BR67" s="82"/>
      <c r="BS67" s="82"/>
      <c r="BT67" s="82"/>
      <c r="BU67" s="82"/>
      <c r="BV67" s="82"/>
      <c r="BW67" s="82"/>
      <c r="BX67" s="82"/>
      <c r="BY67" s="82"/>
      <c r="BZ67" s="8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1"/>
      <c r="BM68" s="82"/>
      <c r="BN68" s="82"/>
      <c r="BO68" s="82"/>
      <c r="BP68" s="82"/>
      <c r="BQ68" s="82"/>
      <c r="BR68" s="82"/>
      <c r="BS68" s="82"/>
      <c r="BT68" s="82"/>
      <c r="BU68" s="82"/>
      <c r="BV68" s="82"/>
      <c r="BW68" s="82"/>
      <c r="BX68" s="82"/>
      <c r="BY68" s="82"/>
      <c r="BZ68" s="8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1"/>
      <c r="BM69" s="82"/>
      <c r="BN69" s="82"/>
      <c r="BO69" s="82"/>
      <c r="BP69" s="82"/>
      <c r="BQ69" s="82"/>
      <c r="BR69" s="82"/>
      <c r="BS69" s="82"/>
      <c r="BT69" s="82"/>
      <c r="BU69" s="82"/>
      <c r="BV69" s="82"/>
      <c r="BW69" s="82"/>
      <c r="BX69" s="82"/>
      <c r="BY69" s="82"/>
      <c r="BZ69" s="8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1"/>
      <c r="BM70" s="82"/>
      <c r="BN70" s="82"/>
      <c r="BO70" s="82"/>
      <c r="BP70" s="82"/>
      <c r="BQ70" s="82"/>
      <c r="BR70" s="82"/>
      <c r="BS70" s="82"/>
      <c r="BT70" s="82"/>
      <c r="BU70" s="82"/>
      <c r="BV70" s="82"/>
      <c r="BW70" s="82"/>
      <c r="BX70" s="82"/>
      <c r="BY70" s="82"/>
      <c r="BZ70" s="8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1"/>
      <c r="BM71" s="82"/>
      <c r="BN71" s="82"/>
      <c r="BO71" s="82"/>
      <c r="BP71" s="82"/>
      <c r="BQ71" s="82"/>
      <c r="BR71" s="82"/>
      <c r="BS71" s="82"/>
      <c r="BT71" s="82"/>
      <c r="BU71" s="82"/>
      <c r="BV71" s="82"/>
      <c r="BW71" s="82"/>
      <c r="BX71" s="82"/>
      <c r="BY71" s="82"/>
      <c r="BZ71" s="8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1"/>
      <c r="BM72" s="82"/>
      <c r="BN72" s="82"/>
      <c r="BO72" s="82"/>
      <c r="BP72" s="82"/>
      <c r="BQ72" s="82"/>
      <c r="BR72" s="82"/>
      <c r="BS72" s="82"/>
      <c r="BT72" s="82"/>
      <c r="BU72" s="82"/>
      <c r="BV72" s="82"/>
      <c r="BW72" s="82"/>
      <c r="BX72" s="82"/>
      <c r="BY72" s="82"/>
      <c r="BZ72" s="8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1"/>
      <c r="BM73" s="82"/>
      <c r="BN73" s="82"/>
      <c r="BO73" s="82"/>
      <c r="BP73" s="82"/>
      <c r="BQ73" s="82"/>
      <c r="BR73" s="82"/>
      <c r="BS73" s="82"/>
      <c r="BT73" s="82"/>
      <c r="BU73" s="82"/>
      <c r="BV73" s="82"/>
      <c r="BW73" s="82"/>
      <c r="BX73" s="82"/>
      <c r="BY73" s="82"/>
      <c r="BZ73" s="8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1"/>
      <c r="BM74" s="82"/>
      <c r="BN74" s="82"/>
      <c r="BO74" s="82"/>
      <c r="BP74" s="82"/>
      <c r="BQ74" s="82"/>
      <c r="BR74" s="82"/>
      <c r="BS74" s="82"/>
      <c r="BT74" s="82"/>
      <c r="BU74" s="82"/>
      <c r="BV74" s="82"/>
      <c r="BW74" s="82"/>
      <c r="BX74" s="82"/>
      <c r="BY74" s="82"/>
      <c r="BZ74" s="8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1"/>
      <c r="BM75" s="82"/>
      <c r="BN75" s="82"/>
      <c r="BO75" s="82"/>
      <c r="BP75" s="82"/>
      <c r="BQ75" s="82"/>
      <c r="BR75" s="82"/>
      <c r="BS75" s="82"/>
      <c r="BT75" s="82"/>
      <c r="BU75" s="82"/>
      <c r="BV75" s="82"/>
      <c r="BW75" s="82"/>
      <c r="BX75" s="82"/>
      <c r="BY75" s="82"/>
      <c r="BZ75" s="8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1"/>
      <c r="BM76" s="82"/>
      <c r="BN76" s="82"/>
      <c r="BO76" s="82"/>
      <c r="BP76" s="82"/>
      <c r="BQ76" s="82"/>
      <c r="BR76" s="82"/>
      <c r="BS76" s="82"/>
      <c r="BT76" s="82"/>
      <c r="BU76" s="82"/>
      <c r="BV76" s="82"/>
      <c r="BW76" s="82"/>
      <c r="BX76" s="82"/>
      <c r="BY76" s="82"/>
      <c r="BZ76" s="8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1"/>
      <c r="BM77" s="82"/>
      <c r="BN77" s="82"/>
      <c r="BO77" s="82"/>
      <c r="BP77" s="82"/>
      <c r="BQ77" s="82"/>
      <c r="BR77" s="82"/>
      <c r="BS77" s="82"/>
      <c r="BT77" s="82"/>
      <c r="BU77" s="82"/>
      <c r="BV77" s="82"/>
      <c r="BW77" s="82"/>
      <c r="BX77" s="82"/>
      <c r="BY77" s="82"/>
      <c r="BZ77" s="8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1"/>
      <c r="BM78" s="82"/>
      <c r="BN78" s="82"/>
      <c r="BO78" s="82"/>
      <c r="BP78" s="82"/>
      <c r="BQ78" s="82"/>
      <c r="BR78" s="82"/>
      <c r="BS78" s="82"/>
      <c r="BT78" s="82"/>
      <c r="BU78" s="82"/>
      <c r="BV78" s="82"/>
      <c r="BW78" s="82"/>
      <c r="BX78" s="82"/>
      <c r="BY78" s="82"/>
      <c r="BZ78" s="8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1"/>
      <c r="BM79" s="82"/>
      <c r="BN79" s="82"/>
      <c r="BO79" s="82"/>
      <c r="BP79" s="82"/>
      <c r="BQ79" s="82"/>
      <c r="BR79" s="82"/>
      <c r="BS79" s="82"/>
      <c r="BT79" s="82"/>
      <c r="BU79" s="82"/>
      <c r="BV79" s="82"/>
      <c r="BW79" s="82"/>
      <c r="BX79" s="82"/>
      <c r="BY79" s="82"/>
      <c r="BZ79" s="8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1"/>
      <c r="BM80" s="82"/>
      <c r="BN80" s="82"/>
      <c r="BO80" s="82"/>
      <c r="BP80" s="82"/>
      <c r="BQ80" s="82"/>
      <c r="BR80" s="82"/>
      <c r="BS80" s="82"/>
      <c r="BT80" s="82"/>
      <c r="BU80" s="82"/>
      <c r="BV80" s="82"/>
      <c r="BW80" s="82"/>
      <c r="BX80" s="82"/>
      <c r="BY80" s="82"/>
      <c r="BZ80" s="8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1"/>
      <c r="BM81" s="82"/>
      <c r="BN81" s="82"/>
      <c r="BO81" s="82"/>
      <c r="BP81" s="82"/>
      <c r="BQ81" s="82"/>
      <c r="BR81" s="82"/>
      <c r="BS81" s="82"/>
      <c r="BT81" s="82"/>
      <c r="BU81" s="82"/>
      <c r="BV81" s="82"/>
      <c r="BW81" s="82"/>
      <c r="BX81" s="82"/>
      <c r="BY81" s="82"/>
      <c r="BZ81" s="8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4"/>
      <c r="BM82" s="85"/>
      <c r="BN82" s="85"/>
      <c r="BO82" s="85"/>
      <c r="BP82" s="85"/>
      <c r="BQ82" s="85"/>
      <c r="BR82" s="85"/>
      <c r="BS82" s="85"/>
      <c r="BT82" s="85"/>
      <c r="BU82" s="85"/>
      <c r="BV82" s="85"/>
      <c r="BW82" s="85"/>
      <c r="BX82" s="85"/>
      <c r="BY82" s="85"/>
      <c r="BZ82" s="86"/>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43</v>
      </c>
      <c r="N86" s="12" t="s">
        <v>43</v>
      </c>
      <c r="O86" s="12" t="str">
        <f>データ!EO6</f>
        <v>【-】</v>
      </c>
    </row>
  </sheetData>
  <sheetProtection algorithmName="SHA-512" hashValue="N0XO9CYna877arp3xSIQN4q8Erd9yZyzrKZimsIo4MJOdFVT9H36yjriXM6pGSLQ74HIv3exZL9wcZYTKQXn3Q==" saltValue="D6/YqdAYMQoaU6vULcUZ4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442089</v>
      </c>
      <c r="D6" s="19">
        <f t="shared" si="3"/>
        <v>47</v>
      </c>
      <c r="E6" s="19">
        <f t="shared" si="3"/>
        <v>18</v>
      </c>
      <c r="F6" s="19">
        <f t="shared" si="3"/>
        <v>0</v>
      </c>
      <c r="G6" s="19">
        <f t="shared" si="3"/>
        <v>0</v>
      </c>
      <c r="H6" s="19" t="str">
        <f t="shared" si="3"/>
        <v>大分県　竹田市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18.07</v>
      </c>
      <c r="Q6" s="20">
        <f t="shared" si="3"/>
        <v>100</v>
      </c>
      <c r="R6" s="20">
        <f t="shared" si="3"/>
        <v>4081</v>
      </c>
      <c r="S6" s="20">
        <f t="shared" si="3"/>
        <v>20412</v>
      </c>
      <c r="T6" s="20">
        <f t="shared" si="3"/>
        <v>477.53</v>
      </c>
      <c r="U6" s="20">
        <f t="shared" si="3"/>
        <v>42.74</v>
      </c>
      <c r="V6" s="20">
        <f t="shared" si="3"/>
        <v>3664</v>
      </c>
      <c r="W6" s="20">
        <f t="shared" si="3"/>
        <v>0.45</v>
      </c>
      <c r="X6" s="20">
        <f t="shared" si="3"/>
        <v>8142.22</v>
      </c>
      <c r="Y6" s="21">
        <f>IF(Y7="",NA(),Y7)</f>
        <v>107.45</v>
      </c>
      <c r="Z6" s="21">
        <f t="shared" ref="Z6:AH6" si="4">IF(Z7="",NA(),Z7)</f>
        <v>106.6</v>
      </c>
      <c r="AA6" s="21">
        <f t="shared" si="4"/>
        <v>106.97</v>
      </c>
      <c r="AB6" s="21">
        <f t="shared" si="4"/>
        <v>106.14</v>
      </c>
      <c r="AC6" s="21">
        <f t="shared" si="4"/>
        <v>105.84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79.27</v>
      </c>
      <c r="BG6" s="21">
        <f t="shared" ref="BG6:BO6" si="7">IF(BG7="",NA(),BG7)</f>
        <v>74.16</v>
      </c>
      <c r="BH6" s="21">
        <f t="shared" si="7"/>
        <v>72.98</v>
      </c>
      <c r="BI6" s="21">
        <f t="shared" si="7"/>
        <v>65.13</v>
      </c>
      <c r="BJ6" s="21">
        <f t="shared" si="7"/>
        <v>59.8</v>
      </c>
      <c r="BK6" s="21">
        <f t="shared" si="7"/>
        <v>407.42</v>
      </c>
      <c r="BL6" s="21">
        <f t="shared" si="7"/>
        <v>386.46</v>
      </c>
      <c r="BM6" s="21">
        <f t="shared" si="7"/>
        <v>270.57</v>
      </c>
      <c r="BN6" s="21">
        <f t="shared" si="7"/>
        <v>294.27</v>
      </c>
      <c r="BO6" s="21">
        <f t="shared" si="7"/>
        <v>294.08999999999997</v>
      </c>
      <c r="BP6" s="20" t="str">
        <f>IF(BP7="","",IF(BP7="-","【-】","【"&amp;SUBSTITUTE(TEXT(BP7,"#,##0.00"),"-","△")&amp;"】"))</f>
        <v>【310.14】</v>
      </c>
      <c r="BQ6" s="21">
        <f>IF(BQ7="",NA(),BQ7)</f>
        <v>86.75</v>
      </c>
      <c r="BR6" s="21">
        <f t="shared" ref="BR6:BZ6" si="8">IF(BR7="",NA(),BR7)</f>
        <v>85.62</v>
      </c>
      <c r="BS6" s="21">
        <f t="shared" si="8"/>
        <v>88.99</v>
      </c>
      <c r="BT6" s="21">
        <f t="shared" si="8"/>
        <v>88.94</v>
      </c>
      <c r="BU6" s="21">
        <f t="shared" si="8"/>
        <v>90.7</v>
      </c>
      <c r="BV6" s="21">
        <f t="shared" si="8"/>
        <v>57.08</v>
      </c>
      <c r="BW6" s="21">
        <f t="shared" si="8"/>
        <v>55.85</v>
      </c>
      <c r="BX6" s="21">
        <f t="shared" si="8"/>
        <v>62.5</v>
      </c>
      <c r="BY6" s="21">
        <f t="shared" si="8"/>
        <v>60.59</v>
      </c>
      <c r="BZ6" s="21">
        <f t="shared" si="8"/>
        <v>60</v>
      </c>
      <c r="CA6" s="20" t="str">
        <f>IF(CA7="","",IF(CA7="-","【-】","【"&amp;SUBSTITUTE(TEXT(CA7,"#,##0.00"),"-","△")&amp;"】"))</f>
        <v>【57.71】</v>
      </c>
      <c r="CB6" s="21">
        <f>IF(CB7="",NA(),CB7)</f>
        <v>423.7</v>
      </c>
      <c r="CC6" s="21">
        <f t="shared" ref="CC6:CK6" si="9">IF(CC7="",NA(),CC7)</f>
        <v>454.54</v>
      </c>
      <c r="CD6" s="21">
        <f t="shared" si="9"/>
        <v>457.37</v>
      </c>
      <c r="CE6" s="21">
        <f t="shared" si="9"/>
        <v>482.8</v>
      </c>
      <c r="CF6" s="21">
        <f t="shared" si="9"/>
        <v>479.4</v>
      </c>
      <c r="CG6" s="21">
        <f t="shared" si="9"/>
        <v>286.86</v>
      </c>
      <c r="CH6" s="21">
        <f t="shared" si="9"/>
        <v>287.91000000000003</v>
      </c>
      <c r="CI6" s="21">
        <f t="shared" si="9"/>
        <v>269.33</v>
      </c>
      <c r="CJ6" s="21">
        <f t="shared" si="9"/>
        <v>280.23</v>
      </c>
      <c r="CK6" s="21">
        <f t="shared" si="9"/>
        <v>282.70999999999998</v>
      </c>
      <c r="CL6" s="20" t="str">
        <f>IF(CL7="","",IF(CL7="-","【-】","【"&amp;SUBSTITUTE(TEXT(CL7,"#,##0.00"),"-","△")&amp;"】"))</f>
        <v>【286.17】</v>
      </c>
      <c r="CM6" s="21">
        <f>IF(CM7="",NA(),CM7)</f>
        <v>100</v>
      </c>
      <c r="CN6" s="21">
        <f t="shared" ref="CN6:CV6" si="10">IF(CN7="",NA(),CN7)</f>
        <v>100</v>
      </c>
      <c r="CO6" s="21">
        <f t="shared" si="10"/>
        <v>100</v>
      </c>
      <c r="CP6" s="21">
        <f t="shared" si="10"/>
        <v>100</v>
      </c>
      <c r="CQ6" s="21">
        <f t="shared" si="10"/>
        <v>100</v>
      </c>
      <c r="CR6" s="21">
        <f t="shared" si="10"/>
        <v>57.22</v>
      </c>
      <c r="CS6" s="21">
        <f t="shared" si="10"/>
        <v>54.93</v>
      </c>
      <c r="CT6" s="21">
        <f t="shared" si="10"/>
        <v>59.64</v>
      </c>
      <c r="CU6" s="21">
        <f t="shared" si="10"/>
        <v>58.19</v>
      </c>
      <c r="CV6" s="21">
        <f t="shared" si="10"/>
        <v>56.52</v>
      </c>
      <c r="CW6" s="20" t="str">
        <f>IF(CW7="","",IF(CW7="-","【-】","【"&amp;SUBSTITUTE(TEXT(CW7,"#,##0.00"),"-","△")&amp;"】"))</f>
        <v>【56.80】</v>
      </c>
      <c r="CX6" s="21">
        <f>IF(CX7="",NA(),CX7)</f>
        <v>98.94</v>
      </c>
      <c r="CY6" s="21">
        <f t="shared" ref="CY6:DG6" si="11">IF(CY7="",NA(),CY7)</f>
        <v>98.87</v>
      </c>
      <c r="CZ6" s="21">
        <f t="shared" si="11"/>
        <v>98.92</v>
      </c>
      <c r="DA6" s="21">
        <f t="shared" si="11"/>
        <v>99.41</v>
      </c>
      <c r="DB6" s="21">
        <f t="shared" si="11"/>
        <v>100</v>
      </c>
      <c r="DC6" s="21">
        <f t="shared" si="11"/>
        <v>67.290000000000006</v>
      </c>
      <c r="DD6" s="21">
        <f t="shared" si="11"/>
        <v>65.569999999999993</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442089</v>
      </c>
      <c r="D7" s="23">
        <v>47</v>
      </c>
      <c r="E7" s="23">
        <v>18</v>
      </c>
      <c r="F7" s="23">
        <v>0</v>
      </c>
      <c r="G7" s="23">
        <v>0</v>
      </c>
      <c r="H7" s="23" t="s">
        <v>97</v>
      </c>
      <c r="I7" s="23" t="s">
        <v>98</v>
      </c>
      <c r="J7" s="23" t="s">
        <v>99</v>
      </c>
      <c r="K7" s="23" t="s">
        <v>100</v>
      </c>
      <c r="L7" s="23" t="s">
        <v>101</v>
      </c>
      <c r="M7" s="23" t="s">
        <v>102</v>
      </c>
      <c r="N7" s="24" t="s">
        <v>103</v>
      </c>
      <c r="O7" s="24" t="s">
        <v>104</v>
      </c>
      <c r="P7" s="24">
        <v>18.07</v>
      </c>
      <c r="Q7" s="24">
        <v>100</v>
      </c>
      <c r="R7" s="24">
        <v>4081</v>
      </c>
      <c r="S7" s="24">
        <v>20412</v>
      </c>
      <c r="T7" s="24">
        <v>477.53</v>
      </c>
      <c r="U7" s="24">
        <v>42.74</v>
      </c>
      <c r="V7" s="24">
        <v>3664</v>
      </c>
      <c r="W7" s="24">
        <v>0.45</v>
      </c>
      <c r="X7" s="24">
        <v>8142.22</v>
      </c>
      <c r="Y7" s="24">
        <v>107.45</v>
      </c>
      <c r="Z7" s="24">
        <v>106.6</v>
      </c>
      <c r="AA7" s="24">
        <v>106.97</v>
      </c>
      <c r="AB7" s="24">
        <v>106.14</v>
      </c>
      <c r="AC7" s="24">
        <v>105.84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79.27</v>
      </c>
      <c r="BG7" s="24">
        <v>74.16</v>
      </c>
      <c r="BH7" s="24">
        <v>72.98</v>
      </c>
      <c r="BI7" s="24">
        <v>65.13</v>
      </c>
      <c r="BJ7" s="24">
        <v>59.8</v>
      </c>
      <c r="BK7" s="24">
        <v>407.42</v>
      </c>
      <c r="BL7" s="24">
        <v>386.46</v>
      </c>
      <c r="BM7" s="24">
        <v>270.57</v>
      </c>
      <c r="BN7" s="24">
        <v>294.27</v>
      </c>
      <c r="BO7" s="24">
        <v>294.08999999999997</v>
      </c>
      <c r="BP7" s="24">
        <v>310.14</v>
      </c>
      <c r="BQ7" s="24">
        <v>86.75</v>
      </c>
      <c r="BR7" s="24">
        <v>85.62</v>
      </c>
      <c r="BS7" s="24">
        <v>88.99</v>
      </c>
      <c r="BT7" s="24">
        <v>88.94</v>
      </c>
      <c r="BU7" s="24">
        <v>90.7</v>
      </c>
      <c r="BV7" s="24">
        <v>57.08</v>
      </c>
      <c r="BW7" s="24">
        <v>55.85</v>
      </c>
      <c r="BX7" s="24">
        <v>62.5</v>
      </c>
      <c r="BY7" s="24">
        <v>60.59</v>
      </c>
      <c r="BZ7" s="24">
        <v>60</v>
      </c>
      <c r="CA7" s="24">
        <v>57.71</v>
      </c>
      <c r="CB7" s="24">
        <v>423.7</v>
      </c>
      <c r="CC7" s="24">
        <v>454.54</v>
      </c>
      <c r="CD7" s="24">
        <v>457.37</v>
      </c>
      <c r="CE7" s="24">
        <v>482.8</v>
      </c>
      <c r="CF7" s="24">
        <v>479.4</v>
      </c>
      <c r="CG7" s="24">
        <v>286.86</v>
      </c>
      <c r="CH7" s="24">
        <v>287.91000000000003</v>
      </c>
      <c r="CI7" s="24">
        <v>269.33</v>
      </c>
      <c r="CJ7" s="24">
        <v>280.23</v>
      </c>
      <c r="CK7" s="24">
        <v>282.70999999999998</v>
      </c>
      <c r="CL7" s="24">
        <v>286.17</v>
      </c>
      <c r="CM7" s="24">
        <v>100</v>
      </c>
      <c r="CN7" s="24">
        <v>100</v>
      </c>
      <c r="CO7" s="24">
        <v>100</v>
      </c>
      <c r="CP7" s="24">
        <v>100</v>
      </c>
      <c r="CQ7" s="24">
        <v>100</v>
      </c>
      <c r="CR7" s="24">
        <v>57.22</v>
      </c>
      <c r="CS7" s="24">
        <v>54.93</v>
      </c>
      <c r="CT7" s="24">
        <v>59.64</v>
      </c>
      <c r="CU7" s="24">
        <v>58.19</v>
      </c>
      <c r="CV7" s="24">
        <v>56.52</v>
      </c>
      <c r="CW7" s="24">
        <v>56.8</v>
      </c>
      <c r="CX7" s="24">
        <v>98.94</v>
      </c>
      <c r="CY7" s="24">
        <v>98.87</v>
      </c>
      <c r="CZ7" s="24">
        <v>98.92</v>
      </c>
      <c r="DA7" s="24">
        <v>99.41</v>
      </c>
      <c r="DB7" s="24">
        <v>100</v>
      </c>
      <c r="DC7" s="24">
        <v>67.290000000000006</v>
      </c>
      <c r="DD7" s="24">
        <v>65.569999999999993</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suidou1</cp:lastModifiedBy>
  <dcterms:created xsi:type="dcterms:W3CDTF">2022-12-01T02:08:57Z</dcterms:created>
  <dcterms:modified xsi:type="dcterms:W3CDTF">2023-01-19T06:30:46Z</dcterms:modified>
  <cp:category/>
</cp:coreProperties>
</file>