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020_財政係\予算・決算の公表\R5\04 財政状況資料集（R4決算）\1回目\2.回答\"/>
    </mc:Choice>
  </mc:AlternateContent>
  <xr:revisionPtr revIDLastSave="0" documentId="13_ncr:1_{D02A6E06-4224-4AE3-9B65-6FD4FE94C9EC}" xr6:coauthVersionLast="47" xr6:coauthVersionMax="47" xr10:uidLastSave="{00000000-0000-0000-0000-000000000000}"/>
  <bookViews>
    <workbookView xWindow="-28920" yWindow="2835"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AM37" i="10"/>
  <c r="U37" i="10"/>
  <c r="C37" i="10"/>
  <c r="CO36" i="10"/>
  <c r="AM36" i="10"/>
  <c r="CO35" i="10"/>
  <c r="BW35" i="10"/>
  <c r="BW36" i="10" s="1"/>
  <c r="BW37" i="10" s="1"/>
  <c r="AM35" i="10"/>
  <c r="CO34" i="10"/>
  <c r="BW34"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alcChain>
</file>

<file path=xl/sharedStrings.xml><?xml version="1.0" encoding="utf-8"?>
<sst xmlns="http://schemas.openxmlformats.org/spreadsheetml/2006/main" count="1157" uniqueCount="616">
  <si>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</si>
  <si>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</si>
  <si>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</si>
  <si>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</si>
  <si>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</si>
  <si>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</si>
  <si>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</si>
  <si>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</si>
  <si>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</si>
  <si>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</si>
  <si>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</si>
  <si>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</si>
  <si>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</si>
  <si>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</si>
  <si>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</si>
  <si>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</si>
  <si>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</si>
  <si>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</si>
  <si>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</si>
  <si>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</si>
  <si>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</si>
  <si>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</si>
  <si>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</si>
  <si>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</si>
  <si>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</si>
  <si>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</si>
  <si>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</si>
  <si>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</si>
  <si>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</si>
  <si>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</si>
  <si>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</si>
  <si>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</si>
  <si>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</si>
  <si>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</si>
  <si>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</si>
  <si>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</si>
  <si>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</si>
  <si>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</si>
  <si>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</si>
  <si>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</si>
  <si>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</si>
  <si>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</si>
  <si>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</si>
  <si>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</si>
  <si>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</si>
  <si>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</si>
  <si>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</si>
  <si>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</si>
  <si>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</si>
  <si>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</si>
  <si>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</si>
  <si>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</si>
  <si>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</si>
  <si>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</si>
  <si>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</si>
  <si>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</si>
  <si>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</si>
  <si>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</si>
  <si>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</si>
  <si>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</si>
  <si>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</si>
  <si>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</si>
  <si>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</si>
  <si>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</si>
  <si>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</si>
  <si>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</si>
  <si>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</si>
  <si>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</si>
  <si>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</si>
  <si>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</si>
  <si>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</si>
  <si>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</si>
  <si>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</si>
  <si>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</si>
  <si>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</si>
  <si>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</si>
  <si>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</si>
  <si>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</si>
  <si>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</si>
  <si>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</si>
  <si>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</si>
  <si>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</si>
  <si>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</si>
  <si>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</si>
  <si>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</si>
  <si>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</si>
  <si>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</si>
  <si>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</si>
  <si>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</si>
  <si>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</si>
  <si>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</si>
  <si>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</si>
  <si>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</si>
  <si>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</si>
  <si>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</si>
  <si>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</si>
  <si>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</si>
  <si>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</si>
  <si>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</si>
  <si>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</si>
  <si>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</si>
  <si>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</si>
  <si>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</si>
  <si>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</si>
  <si>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</si>
  <si>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</si>
  <si>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</si>
  <si>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</si>
  <si>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</si>
  <si>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</si>
  <si>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</si>
  <si>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</si>
  <si>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</si>
  <si>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</si>
  <si>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</si>
  <si>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</si>
  <si>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</si>
  <si>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</si>
  <si>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</si>
  <si>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</si>
  <si>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</si>
  <si>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</si>
  <si>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</si>
  <si>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</si>
  <si>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</si>
  <si>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</si>
  <si>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</si>
  <si>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</si>
  <si>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</si>
  <si>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</si>
  <si>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</si>
  <si>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</si>
  <si>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</si>
  <si>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</si>
  <si>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</si>
  <si>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</si>
  <si>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</si>
  <si>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</si>
  <si>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</si>
  <si>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</si>
  <si>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</si>
  <si>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</si>
  <si>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</si>
  <si>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</si>
  <si>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</si>
  <si>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</si>
  <si>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</si>
  <si>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</si>
  <si>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</si>
  <si>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</si>
  <si>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</si>
  <si>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</si>
  <si>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</si>
  <si>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</si>
  <si>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</si>
  <si>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</si>
  <si>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</si>
  <si>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</si>
  <si>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</si>
  <si>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</si>
  <si>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</si>
  <si>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</si>
  <si>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</si>
  <si>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</si>
  <si>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</si>
  <si>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</si>
  <si>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</si>
  <si>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</si>
  <si>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</si>
  <si>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</si>
  <si>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</si>
  <si>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</si>
  <si>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</si>
  <si>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</si>
  <si>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</si>
  <si>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</si>
  <si>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</si>
  <si>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</si>
  <si>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</si>
  <si>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</si>
  <si>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</si>
  <si>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</si>
  <si>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</si>
  <si>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</si>
  <si>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</si>
  <si>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</si>
  <si>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</si>
  <si>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</si>
  <si>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</si>
  <si>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</si>
  <si>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</si>
  <si>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</si>
  <si>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</si>
  <si>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</si>
  <si>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</si>
  <si>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</si>
  <si>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</si>
  <si>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</si>
  <si>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</si>
  <si>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</si>
  <si>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</si>
  <si>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</si>
  <si>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</si>
  <si>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</si>
  <si>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</si>
  <si>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</si>
  <si>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</si>
  <si>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</si>
  <si>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</si>
  <si>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</si>
  <si>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</si>
  <si>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</si>
  <si>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</si>
  <si>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</si>
  <si>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</si>
  <si>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</si>
  <si>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</si>
  <si>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</si>
  <si>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</si>
  <si>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</si>
  <si>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</si>
  <si>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</si>
  <si>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</si>
  <si>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</si>
  <si>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</si>
  <si>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</si>
  <si>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</si>
  <si>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</si>
  <si>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</si>
  <si>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</si>
  <si>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</si>
  <si>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</si>
  <si>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</si>
  <si>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</si>
  <si>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</si>
  <si>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</si>
  <si>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</si>
  <si>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</si>
  <si>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</si>
  <si>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</si>
  <si>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</si>
  <si>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</si>
  <si>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</si>
  <si>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</si>
  <si>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</si>
  <si>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</si>
  <si>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</si>
  <si>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</si>
  <si>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</si>
  <si>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</si>
  <si>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</si>
  <si>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</si>
  <si>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</si>
  <si>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</si>
  <si>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</si>
  <si>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</si>
  <si>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</si>
  <si>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</si>
  <si>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</si>
  <si>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</si>
  <si>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</si>
  <si>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</si>
  <si>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</si>
  <si>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</si>
  <si>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</si>
  <si>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</si>
  <si>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</si>
  <si>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</si>
  <si>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</si>
  <si>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</si>
  <si>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</si>
  <si>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</si>
  <si>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</si>
  <si>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</si>
  <si>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</si>
  <si>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</si>
  <si>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</si>
  <si>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</si>
  <si>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</si>
  <si>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</si>
  <si>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</si>
  <si>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</si>
  <si>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</si>
  <si>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</si>
  <si>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</si>
  <si>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</si>
  <si>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</si>
  <si>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</si>
  <si>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</si>
  <si>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</si>
  <si>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</si>
  <si>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</si>
  <si>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</si>
  <si>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</si>
  <si>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</si>
  <si>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</si>
  <si>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</si>
  <si>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</si>
  <si>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</si>
  <si>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</si>
  <si>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</si>
  <si>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</si>
  <si>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</si>
  <si>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</si>
  <si>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</si>
  <si>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</si>
  <si>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</si>
  <si>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</si>
  <si>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</si>
  <si>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</si>
  <si>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</si>
  <si>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</si>
  <si>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</si>
  <si>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</si>
  <si>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</si>
  <si>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</si>
  <si>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</si>
  <si>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</si>
  <si>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</si>
  <si>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</si>
  <si>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</si>
  <si>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</si>
  <si>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</si>
  <si>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</si>
  <si>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</si>
  <si>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</si>
  <si>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</si>
  <si>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</si>
  <si>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</si>
  <si>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</si>
  <si>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</si>
  <si>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</si>
  <si>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</si>
  <si>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</si>
  <si>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</si>
  <si>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</si>
  <si>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</si>
  <si>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</si>
  <si>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</si>
  <si>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</si>
  <si>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</si>
  <si>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</si>
  <si>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</si>
  <si>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</si>
  <si>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</si>
  <si>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</si>
  <si>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</si>
  <si>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</si>
  <si>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</si>
  <si>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</si>
  <si>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</si>
  <si>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</si>
  <si>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</si>
  <si>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</si>
  <si>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</si>
  <si>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</si>
  <si>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</si>
  <si>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</si>
  <si>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</si>
  <si>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</si>
  <si>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</si>
  <si>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</si>
  <si>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</si>
  <si>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</si>
  <si>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</si>
  <si>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</si>
  <si>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</si>
  <si>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</si>
  <si>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</si>
  <si>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</si>
  <si>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</si>
  <si>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</si>
  <si>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</si>
  <si>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</si>
  <si>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</si>
  <si>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</si>
  <si>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</si>
  <si>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</si>
  <si>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</si>
  <si>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</si>
  <si>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</si>
  <si>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</si>
  <si>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</si>
  <si>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</si>
  <si>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</si>
  <si>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</si>
  <si>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</si>
  <si>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</si>
  <si>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</si>
  <si>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</si>
  <si>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</si>
  <si>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</si>
  <si>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</si>
  <si>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市立こども診療所特別会計</t>
    <phoneticPr fontId="5"/>
  </si>
  <si>
    <t>長湯温泉療養文化館特別会計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</si>
  <si>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</si>
  <si>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</si>
  <si>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</si>
  <si>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</si>
  <si>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</si>
  <si>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</si>
  <si>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</si>
  <si>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</si>
  <si>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</si>
  <si>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</si>
  <si>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</si>
  <si>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</si>
  <si>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</si>
  <si>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</si>
  <si>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</si>
  <si>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</si>
  <si>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</si>
  <si>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</si>
  <si>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</si>
  <si>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</si>
  <si>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</si>
  <si>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</si>
  <si>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浄化槽整備推進事業特別会計</t>
    <phoneticPr fontId="5"/>
  </si>
  <si>
    <t>久住高原荘特別会計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</si>
  <si>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</si>
  <si>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</si>
  <si>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</si>
  <si>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</si>
  <si>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</si>
  <si>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</si>
  <si>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</si>
  <si>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</si>
  <si>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</si>
  <si>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</si>
  <si>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</si>
  <si>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</si>
  <si>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</si>
  <si>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</si>
  <si>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</si>
  <si>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</si>
  <si>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</si>
  <si>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</si>
  <si>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</si>
  <si>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</si>
  <si>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</si>
  <si>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</si>
  <si>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</si>
  <si>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</si>
  <si>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</si>
  <si>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</si>
  <si>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</si>
  <si>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</si>
  <si>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</si>
  <si>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</si>
  <si>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</si>
  <si>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</si>
  <si>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</si>
  <si>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</si>
  <si>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</si>
  <si>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</si>
  <si>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</si>
  <si>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</si>
  <si>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</si>
  <si>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</si>
  <si>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</si>
  <si>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</si>
  <si>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</si>
  <si>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</si>
  <si>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</si>
  <si>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</si>
  <si>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</si>
  <si>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</si>
  <si>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</si>
  <si>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</si>
  <si>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</si>
  <si>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</si>
  <si>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</si>
  <si>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</si>
  <si>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</si>
  <si>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</si>
  <si>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</si>
  <si>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</si>
  <si>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</si>
  <si>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浄化槽整備推進事業特別会計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</si>
  <si>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</si>
  <si>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</si>
  <si>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</si>
  <si>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</si>
  <si>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</si>
  <si>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</si>
  <si>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</si>
  <si>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</si>
  <si>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</si>
  <si>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</si>
  <si>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</si>
  <si>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</si>
  <si>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</si>
  <si>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</si>
  <si>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</si>
  <si>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</si>
  <si>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</si>
  <si>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</si>
  <si>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</si>
  <si>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</si>
  <si>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</si>
  <si>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</si>
  <si>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</si>
  <si>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</si>
  <si>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</si>
  <si>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</si>
  <si>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</si>
  <si>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</si>
  <si>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</si>
  <si>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</si>
  <si>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</si>
  <si>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</si>
  <si>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</si>
  <si>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</si>
  <si>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</si>
  <si>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</si>
  <si>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</si>
  <si>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</si>
  <si>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</si>
  <si>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</si>
  <si>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</si>
  <si>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</si>
  <si>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</si>
  <si>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</si>
  <si>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</si>
  <si>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</si>
  <si>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</si>
  <si>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</si>
  <si>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</si>
  <si>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</si>
  <si>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</si>
  <si>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</si>
  <si>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</si>
  <si>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</si>
  <si>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</si>
  <si>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</si>
  <si>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</si>
  <si>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</si>
  <si>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</si>
  <si>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</si>
  <si>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</si>
  <si>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</si>
  <si>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</si>
  <si>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</si>
  <si>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</si>
  <si>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</si>
  <si>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</si>
  <si>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</si>
  <si>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</si>
  <si>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</si>
  <si>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</si>
  <si>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</si>
  <si>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</si>
  <si>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</si>
  <si>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</si>
  <si>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</si>
  <si>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</si>
  <si>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</si>
  <si>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</si>
  <si>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</si>
  <si>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</si>
  <si>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</si>
  <si>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</si>
  <si>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</si>
  <si>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</si>
  <si>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</si>
  <si>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</si>
  <si>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</si>
  <si>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</si>
  <si>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</si>
  <si>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</si>
  <si>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</si>
  <si>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</si>
  <si>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1.95</t>
  </si>
  <si>
    <t>▲ 2.64</t>
  </si>
  <si>
    <t>▲ 3.19</t>
  </si>
  <si>
    <t>一般会計</t>
  </si>
  <si>
    <t>水道事業会計</t>
  </si>
  <si>
    <t>介護保険特別会計</t>
  </si>
  <si>
    <t>国民健康保険特別会計</t>
  </si>
  <si>
    <t>簡易水道事業特別会計</t>
  </si>
  <si>
    <t>市立こども診療所特別会計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</si>
  <si>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</si>
  <si>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</si>
  <si>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</si>
  <si>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</si>
  <si>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</si>
  <si>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</si>
  <si>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</si>
  <si>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</si>
  <si>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</si>
  <si>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</si>
  <si>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基金から597百万円繰入</t>
    <rPh sb="0" eb="2">
      <t>キキン</t>
    </rPh>
    <rPh sb="7" eb="10">
      <t>ヒャクマンエン</t>
    </rPh>
    <rPh sb="10" eb="12">
      <t>クリイレ</t>
    </rPh>
    <phoneticPr fontId="2"/>
  </si>
  <si>
    <t>大分県消防補償等組合</t>
    <rPh sb="0" eb="3">
      <t>オオイタケン</t>
    </rPh>
    <rPh sb="3" eb="5">
      <t>ショウボウ</t>
    </rPh>
    <rPh sb="5" eb="7">
      <t>ホショウ</t>
    </rPh>
    <rPh sb="7" eb="8">
      <t>トウ</t>
    </rPh>
    <rPh sb="8" eb="10">
      <t>クミアイ</t>
    </rPh>
    <phoneticPr fontId="2"/>
  </si>
  <si>
    <t>大分県市町村会館管理組合</t>
    <rPh sb="0" eb="3">
      <t>オオイタケン</t>
    </rPh>
    <rPh sb="3" eb="6">
      <t>シチョウソン</t>
    </rPh>
    <rPh sb="6" eb="8">
      <t>カイカン</t>
    </rPh>
    <rPh sb="8" eb="10">
      <t>カンリ</t>
    </rPh>
    <rPh sb="10" eb="12">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</si>
  <si>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</si>
  <si>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</si>
  <si>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</si>
  <si>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</si>
  <si>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基金から2百万円繰入</t>
    <rPh sb="0" eb="2">
      <t>キキン</t>
    </rPh>
    <rPh sb="5" eb="8">
      <t>ヒャクマンエン</t>
    </rPh>
    <rPh sb="8" eb="10">
      <t>クリイレ</t>
    </rPh>
    <phoneticPr fontId="2"/>
  </si>
  <si>
    <t>基金から133百万円繰入</t>
    <rPh sb="0" eb="2">
      <t>キキン</t>
    </rPh>
    <rPh sb="7" eb="10">
      <t>ヒャクマンエン</t>
    </rPh>
    <rPh sb="10" eb="12">
      <t>クリイレ</t>
    </rPh>
    <phoneticPr fontId="2"/>
  </si>
  <si>
    <t>基金から繰入なし</t>
    <rPh sb="0" eb="2">
      <t>キキン</t>
    </rPh>
    <rPh sb="4" eb="6">
      <t>クリイレ</t>
    </rPh>
    <phoneticPr fontId="2"/>
  </si>
  <si>
    <t>法非適用企業 基金繰入38百万円</t>
    <rPh sb="7" eb="9">
      <t>キキン</t>
    </rPh>
    <rPh sb="9" eb="11">
      <t>クリイレ</t>
    </rPh>
    <rPh sb="13" eb="16">
      <t>ヒャクマンエン</t>
    </rPh>
    <phoneticPr fontId="5"/>
  </si>
  <si>
    <t>法非適用企業 基金繰入6百万円</t>
    <rPh sb="7" eb="9">
      <t>キキン</t>
    </rPh>
    <rPh sb="9" eb="11">
      <t>クリイレ</t>
    </rPh>
    <rPh sb="12" eb="15">
      <t>ヒャクマンエン</t>
    </rPh>
    <phoneticPr fontId="5"/>
  </si>
  <si>
    <t>法非適用企業 基金繰入4百万円</t>
    <rPh sb="7" eb="9">
      <t>キキン</t>
    </rPh>
    <rPh sb="9" eb="11">
      <t>クリイレ</t>
    </rPh>
    <rPh sb="12" eb="15">
      <t>ヒャクマンエン</t>
    </rPh>
    <phoneticPr fontId="5"/>
  </si>
  <si>
    <t>竹田市土地開発公社</t>
    <rPh sb="0" eb="3">
      <t>タケタシ</t>
    </rPh>
    <rPh sb="3" eb="5">
      <t>トチ</t>
    </rPh>
    <rPh sb="5" eb="7">
      <t>カイハツ</t>
    </rPh>
    <rPh sb="7" eb="9">
      <t>コウシャ</t>
    </rPh>
    <phoneticPr fontId="2"/>
  </si>
  <si>
    <t>荻町まちおこし（有）</t>
    <rPh sb="0" eb="2">
      <t>オギマチ</t>
    </rPh>
    <rPh sb="7" eb="10">
      <t>ユウ</t>
    </rPh>
    <phoneticPr fontId="2"/>
  </si>
  <si>
    <t>（一社）竹田市わかば公社</t>
    <rPh sb="1" eb="3">
      <t>イッシャ</t>
    </rPh>
    <rPh sb="4" eb="7">
      <t>タケタシ</t>
    </rPh>
    <rPh sb="10" eb="12">
      <t>コウシャ</t>
    </rPh>
    <phoneticPr fontId="2"/>
  </si>
  <si>
    <t>まちづくりたけた（株）</t>
    <rPh sb="8" eb="11">
      <t>カブ</t>
    </rPh>
    <phoneticPr fontId="2"/>
  </si>
  <si>
    <t>（公財）竹田市文化振興財団</t>
    <rPh sb="1" eb="2">
      <t>コウ</t>
    </rPh>
    <rPh sb="2" eb="3">
      <t>ザイ</t>
    </rPh>
    <rPh sb="4" eb="7">
      <t>タケタシ</t>
    </rPh>
    <rPh sb="7" eb="9">
      <t>ブンカ</t>
    </rPh>
    <rPh sb="9" eb="11">
      <t>シンコウ</t>
    </rPh>
    <rPh sb="11" eb="13">
      <t>ザイダン</t>
    </rPh>
    <phoneticPr fontId="2"/>
  </si>
  <si>
    <t>（公社）大分県農業農村振興公社</t>
    <rPh sb="1" eb="3">
      <t>コウシャ</t>
    </rPh>
    <rPh sb="4" eb="7">
      <t>オオイタケン</t>
    </rPh>
    <rPh sb="7" eb="9">
      <t>ノウギョウ</t>
    </rPh>
    <rPh sb="9" eb="11">
      <t>ノウソン</t>
    </rPh>
    <rPh sb="11" eb="13">
      <t>シンコウ</t>
    </rPh>
    <rPh sb="13" eb="15">
      <t>コウシャ</t>
    </rPh>
    <phoneticPr fontId="2"/>
  </si>
  <si>
    <t>県所管第三セクター</t>
    <rPh sb="0" eb="1">
      <t>ケン</t>
    </rPh>
    <rPh sb="1" eb="3">
      <t>ショカン</t>
    </rPh>
    <rPh sb="3" eb="5">
      <t>ダイサン</t>
    </rPh>
    <phoneticPr fontId="2"/>
  </si>
  <si>
    <t>地域振興基金</t>
    <rPh sb="0" eb="2">
      <t>チイキ</t>
    </rPh>
    <rPh sb="2" eb="4">
      <t>シンコウ</t>
    </rPh>
    <rPh sb="4" eb="6">
      <t>キキン</t>
    </rPh>
    <phoneticPr fontId="5"/>
  </si>
  <si>
    <t>ふるさと竹田応援基金</t>
    <rPh sb="4" eb="6">
      <t>タケタ</t>
    </rPh>
    <rPh sb="6" eb="8">
      <t>オウエン</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</si>
  <si>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</si>
  <si>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福祉振興基金</t>
    <rPh sb="0" eb="2">
      <t>フクシ</t>
    </rPh>
    <rPh sb="2" eb="4">
      <t>シンコウ</t>
    </rPh>
    <rPh sb="4" eb="6">
      <t>キキン</t>
    </rPh>
    <phoneticPr fontId="5"/>
  </si>
  <si>
    <t>地方創生基金</t>
    <rPh sb="0" eb="2">
      <t>チホウ</t>
    </rPh>
    <rPh sb="2" eb="4">
      <t>ソウセイ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</si>
</sst>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4CAE-44C8-B96B-5D46C7C466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259416</c:v>
                </c:pt>
                <c:pt idx="1">
                  <c:v>212211</c:v>
                </c:pt>
                <c:pt idx="2">
                  <c:v>249343</c:v>
                </c:pt>
                <c:pt idx="3">
                  <c:v>137355</c:v>
                </c:pt>
                <c:pt idx="4">
                  <c:v>120654</c:v>
                </c:pt>
              </c:numCache>
            </c:numRef>
          </c:val>
          <c:smooth val="0"/>
          <c:extLst>
            <c:ext xmlns:c16="http://schemas.microsoft.com/office/drawing/2014/chart" uri="{C3380CC4-5D6E-409C-BE32-E72D297353CC}">
              <c16:uniqueId val="{00000001-4CAE-44C8-B96B-5D46C7C466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5.38</c:v>
                </c:pt>
                <c:pt idx="1">
                  <c:v>5.97</c:v>
                </c:pt>
                <c:pt idx="2">
                  <c:v>4.2</c:v>
                </c:pt>
                <c:pt idx="3">
                  <c:v>11.45</c:v>
                </c:pt>
                <c:pt idx="4">
                  <c:v>8.3800000000000008</c:v>
                </c:pt>
              </c:numCache>
            </c:numRef>
          </c:val>
          <c:extLst>
            <c:ext xmlns:c16="http://schemas.microsoft.com/office/drawing/2014/chart" uri="{C3380CC4-5D6E-409C-BE32-E72D297353CC}">
              <c16:uniqueId val="{00000000-7376-4F90-AAEF-C0A2A1A829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32.950000000000003</c:v>
                </c:pt>
                <c:pt idx="1">
                  <c:v>36.630000000000003</c:v>
                </c:pt>
                <c:pt idx="2">
                  <c:v>34.97</c:v>
                </c:pt>
                <c:pt idx="3">
                  <c:v>33.67</c:v>
                </c:pt>
                <c:pt idx="4">
                  <c:v>34.340000000000003</c:v>
                </c:pt>
              </c:numCache>
            </c:numRef>
          </c:val>
          <c:extLst>
            <c:ext xmlns:c16="http://schemas.microsoft.com/office/drawing/2014/chart" uri="{C3380CC4-5D6E-409C-BE32-E72D297353CC}">
              <c16:uniqueId val="{00000001-7376-4F90-AAEF-C0A2A1A829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-1.95</c:v>
                </c:pt>
                <c:pt idx="1">
                  <c:v>3.36</c:v>
                </c:pt>
                <c:pt idx="2">
                  <c:v>-2.64</c:v>
                </c:pt>
                <c:pt idx="3">
                  <c:v>7.46</c:v>
                </c:pt>
                <c:pt idx="4">
                  <c:v>-3.19</c:v>
                </c:pt>
              </c:numCache>
            </c:numRef>
          </c:val>
          <c:smooth val="0"/>
          <c:extLst>
            <c:ext xmlns:c16="http://schemas.microsoft.com/office/drawing/2014/chart" uri="{C3380CC4-5D6E-409C-BE32-E72D297353CC}">
              <c16:uniqueId val="{00000002-7376-4F90-AAEF-C0A2A1A829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CB2-4065-A4BB-9B5F772C0F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B2-4065-A4BB-9B5F772C0FA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CCB2-4065-A4BB-9B5F772C0FA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0.13</c:v>
                </c:pt>
              </c:numCache>
            </c:numRef>
          </c:val>
          <c:extLst>
            <c:ext xmlns:c16="http://schemas.microsoft.com/office/drawing/2014/chart" uri="{C3380CC4-5D6E-409C-BE32-E72D297353CC}">
              <c16:uniqueId val="{00000003-CCB2-4065-A4BB-9B5F772C0FA7}"/>
            </c:ext>
          </c:extLst>
        </c:ser>
        <c:ser>
          <c:idx val="4"/>
          <c:order val="4"/>
          <c:tx>
            <c:strRef>
              <c:f>データシート!$A$31</c:f>
              <c:strCache>
                <c:ptCount val="1"/>
                <c:pt idx="0">
                  <c:v>市立こども診療所特別会計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c:v>
                </c:pt>
                <c:pt idx="4">
                  <c:v>#N/A</c:v>
                </c:pt>
                <c:pt idx="5">
                  <c:v>0</c:v>
                </c:pt>
                <c:pt idx="6">
                  <c:v>#N/A</c:v>
                </c:pt>
                <c:pt idx="7">
                  <c:v>0</c:v>
                </c:pt>
                <c:pt idx="8">
                  <c:v>#N/A</c:v>
                </c:pt>
                <c:pt idx="9">
                  <c:v>0.24</c:v>
                </c:pt>
              </c:numCache>
            </c:numRef>
          </c:val>
          <c:extLst>
            <c:ext xmlns:c16="http://schemas.microsoft.com/office/drawing/2014/chart" uri="{C3380CC4-5D6E-409C-BE32-E72D297353CC}">
              <c16:uniqueId val="{00000004-CCB2-4065-A4BB-9B5F772C0FA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0.43</c:v>
                </c:pt>
              </c:numCache>
            </c:numRef>
          </c:val>
          <c:extLst>
            <c:ext xmlns:c16="http://schemas.microsoft.com/office/drawing/2014/chart" uri="{C3380CC4-5D6E-409C-BE32-E72D297353CC}">
              <c16:uniqueId val="{00000005-CCB2-4065-A4BB-9B5F772C0FA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1.1000000000000001</c:v>
                </c:pt>
                <c:pt idx="2">
                  <c:v>#N/A</c:v>
                </c:pt>
                <c:pt idx="3">
                  <c:v>0.75</c:v>
                </c:pt>
                <c:pt idx="4">
                  <c:v>#N/A</c:v>
                </c:pt>
                <c:pt idx="5">
                  <c:v>0.41</c:v>
                </c:pt>
                <c:pt idx="6">
                  <c:v>#N/A</c:v>
                </c:pt>
                <c:pt idx="7">
                  <c:v>0.78</c:v>
                </c:pt>
                <c:pt idx="8">
                  <c:v>#N/A</c:v>
                </c:pt>
                <c:pt idx="9">
                  <c:v>0.44</c:v>
                </c:pt>
              </c:numCache>
            </c:numRef>
          </c:val>
          <c:extLst>
            <c:ext xmlns:c16="http://schemas.microsoft.com/office/drawing/2014/chart" uri="{C3380CC4-5D6E-409C-BE32-E72D297353CC}">
              <c16:uniqueId val="{00000006-CCB2-4065-A4BB-9B5F772C0FA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c:v>
                </c:pt>
                <c:pt idx="2">
                  <c:v>#N/A</c:v>
                </c:pt>
                <c:pt idx="3">
                  <c:v>0.4</c:v>
                </c:pt>
                <c:pt idx="4">
                  <c:v>#N/A</c:v>
                </c:pt>
                <c:pt idx="5">
                  <c:v>0.18</c:v>
                </c:pt>
                <c:pt idx="6">
                  <c:v>#N/A</c:v>
                </c:pt>
                <c:pt idx="7">
                  <c:v>0.6</c:v>
                </c:pt>
                <c:pt idx="8">
                  <c:v>#N/A</c:v>
                </c:pt>
                <c:pt idx="9">
                  <c:v>0.88</c:v>
                </c:pt>
              </c:numCache>
            </c:numRef>
          </c:val>
          <c:extLst>
            <c:ext xmlns:c16="http://schemas.microsoft.com/office/drawing/2014/chart" uri="{C3380CC4-5D6E-409C-BE32-E72D297353CC}">
              <c16:uniqueId val="{00000007-CCB2-4065-A4BB-9B5F772C0F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3.16</c:v>
                </c:pt>
                <c:pt idx="2">
                  <c:v>#N/A</c:v>
                </c:pt>
                <c:pt idx="3">
                  <c:v>3.35</c:v>
                </c:pt>
                <c:pt idx="4">
                  <c:v>#N/A</c:v>
                </c:pt>
                <c:pt idx="5">
                  <c:v>3.43</c:v>
                </c:pt>
                <c:pt idx="6">
                  <c:v>#N/A</c:v>
                </c:pt>
                <c:pt idx="7">
                  <c:v>3.39</c:v>
                </c:pt>
                <c:pt idx="8">
                  <c:v>#N/A</c:v>
                </c:pt>
                <c:pt idx="9">
                  <c:v>3.41</c:v>
                </c:pt>
              </c:numCache>
            </c:numRef>
          </c:val>
          <c:extLst>
            <c:ext xmlns:c16="http://schemas.microsoft.com/office/drawing/2014/chart" uri="{C3380CC4-5D6E-409C-BE32-E72D297353CC}">
              <c16:uniqueId val="{00000008-CCB2-4065-A4BB-9B5F772C0F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c:v>
                </c:pt>
                <c:pt idx="2">
                  <c:v>#N/A</c:v>
                </c:pt>
                <c:pt idx="3">
                  <c:v>5.96</c:v>
                </c:pt>
                <c:pt idx="4">
                  <c:v>#N/A</c:v>
                </c:pt>
                <c:pt idx="5">
                  <c:v>4.1900000000000004</c:v>
                </c:pt>
                <c:pt idx="6">
                  <c:v>#N/A</c:v>
                </c:pt>
                <c:pt idx="7">
                  <c:v>11.45</c:v>
                </c:pt>
                <c:pt idx="8">
                  <c:v>#N/A</c:v>
                </c:pt>
                <c:pt idx="9">
                  <c:v>8.1300000000000008</c:v>
                </c:pt>
              </c:numCache>
            </c:numRef>
          </c:val>
          <c:extLst>
            <c:ext xmlns:c16="http://schemas.microsoft.com/office/drawing/2014/chart" uri="{C3380CC4-5D6E-409C-BE32-E72D297353CC}">
              <c16:uniqueId val="{00000009-CCB2-4065-A4BB-9B5F772C0F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1685</c:v>
                </c:pt>
                <c:pt idx="5">
                  <c:v>1590</c:v>
                </c:pt>
                <c:pt idx="8">
                  <c:v>1581</c:v>
                </c:pt>
                <c:pt idx="11">
                  <c:v>1600</c:v>
                </c:pt>
                <c:pt idx="14">
                  <c:v>1689</c:v>
                </c:pt>
              </c:numCache>
            </c:numRef>
          </c:val>
          <c:extLst>
            <c:ext xmlns:c16="http://schemas.microsoft.com/office/drawing/2014/chart" uri="{C3380CC4-5D6E-409C-BE32-E72D297353CC}">
              <c16:uniqueId val="{00000000-FD20-496C-B33B-26C17BBED7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20-496C-B33B-26C17BBED7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20-496C-B33B-26C17BBED7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20-496C-B33B-26C17BBED7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152</c:v>
                </c:pt>
                <c:pt idx="3">
                  <c:v>137</c:v>
                </c:pt>
                <c:pt idx="6">
                  <c:v>137</c:v>
                </c:pt>
                <c:pt idx="9">
                  <c:v>139</c:v>
                </c:pt>
                <c:pt idx="12">
                  <c:v>146</c:v>
                </c:pt>
              </c:numCache>
            </c:numRef>
          </c:val>
          <c:extLst>
            <c:ext xmlns:c16="http://schemas.microsoft.com/office/drawing/2014/chart" uri="{C3380CC4-5D6E-409C-BE32-E72D297353CC}">
              <c16:uniqueId val="{00000004-FD20-496C-B33B-26C17BBED7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20-496C-B33B-26C17BBED7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20-496C-B33B-26C17BBED7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1906</c:v>
                </c:pt>
                <c:pt idx="3">
                  <c:v>1771</c:v>
                </c:pt>
                <c:pt idx="6">
                  <c:v>1792</c:v>
                </c:pt>
                <c:pt idx="9">
                  <c:v>1928</c:v>
                </c:pt>
                <c:pt idx="12">
                  <c:v>2133</c:v>
                </c:pt>
              </c:numCache>
            </c:numRef>
          </c:val>
          <c:extLst>
            <c:ext xmlns:c16="http://schemas.microsoft.com/office/drawing/2014/chart" uri="{C3380CC4-5D6E-409C-BE32-E72D297353CC}">
              <c16:uniqueId val="{00000007-FD20-496C-B33B-26C17BBED7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373</c:v>
                </c:pt>
                <c:pt idx="2">
                  <c:v>#N/A</c:v>
                </c:pt>
                <c:pt idx="3">
                  <c:v>#N/A</c:v>
                </c:pt>
                <c:pt idx="4">
                  <c:v>318</c:v>
                </c:pt>
                <c:pt idx="5">
                  <c:v>#N/A</c:v>
                </c:pt>
                <c:pt idx="6">
                  <c:v>#N/A</c:v>
                </c:pt>
                <c:pt idx="7">
                  <c:v>348</c:v>
                </c:pt>
                <c:pt idx="8">
                  <c:v>#N/A</c:v>
                </c:pt>
                <c:pt idx="9">
                  <c:v>#N/A</c:v>
                </c:pt>
                <c:pt idx="10">
                  <c:v>467</c:v>
                </c:pt>
                <c:pt idx="11">
                  <c:v>#N/A</c:v>
                </c:pt>
                <c:pt idx="12">
                  <c:v>#N/A</c:v>
                </c:pt>
                <c:pt idx="13">
                  <c:v>590</c:v>
                </c:pt>
                <c:pt idx="14">
                  <c:v>#N/A</c:v>
                </c:pt>
              </c:numCache>
            </c:numRef>
          </c:val>
          <c:smooth val="0"/>
          <c:extLst>
            <c:ext xmlns:c16="http://schemas.microsoft.com/office/drawing/2014/chart" uri="{C3380CC4-5D6E-409C-BE32-E72D297353CC}">
              <c16:uniqueId val="{00000008-FD20-496C-B33B-26C17BBED7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14087</c:v>
                </c:pt>
                <c:pt idx="5">
                  <c:v>14146</c:v>
                </c:pt>
                <c:pt idx="8">
                  <c:v>15033</c:v>
                </c:pt>
                <c:pt idx="11">
                  <c:v>14655</c:v>
                </c:pt>
                <c:pt idx="14">
                  <c:v>13863</c:v>
                </c:pt>
              </c:numCache>
            </c:numRef>
          </c:val>
          <c:extLst>
            <c:ext xmlns:c16="http://schemas.microsoft.com/office/drawing/2014/chart" uri="{C3380CC4-5D6E-409C-BE32-E72D297353CC}">
              <c16:uniqueId val="{00000000-04F9-4CA5-A25E-058A3B22E8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158</c:v>
                </c:pt>
                <c:pt idx="5">
                  <c:v>95</c:v>
                </c:pt>
                <c:pt idx="8">
                  <c:v>76</c:v>
                </c:pt>
                <c:pt idx="11">
                  <c:v>48</c:v>
                </c:pt>
                <c:pt idx="14">
                  <c:v>27</c:v>
                </c:pt>
              </c:numCache>
            </c:numRef>
          </c:val>
          <c:extLst>
            <c:ext xmlns:c16="http://schemas.microsoft.com/office/drawing/2014/chart" uri="{C3380CC4-5D6E-409C-BE32-E72D297353CC}">
              <c16:uniqueId val="{00000001-04F9-4CA5-A25E-058A3B22E8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7292</c:v>
                </c:pt>
                <c:pt idx="5">
                  <c:v>5771</c:v>
                </c:pt>
                <c:pt idx="8">
                  <c:v>4932</c:v>
                </c:pt>
                <c:pt idx="11">
                  <c:v>5249</c:v>
                </c:pt>
                <c:pt idx="14">
                  <c:v>5530</c:v>
                </c:pt>
              </c:numCache>
            </c:numRef>
          </c:val>
          <c:extLst>
            <c:ext xmlns:c16="http://schemas.microsoft.com/office/drawing/2014/chart" uri="{C3380CC4-5D6E-409C-BE32-E72D297353CC}">
              <c16:uniqueId val="{00000002-04F9-4CA5-A25E-058A3B22E8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F9-4CA5-A25E-058A3B22E8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F9-4CA5-A25E-058A3B22E8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F9-4CA5-A25E-058A3B22E8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2777</c:v>
                </c:pt>
                <c:pt idx="3">
                  <c:v>2653</c:v>
                </c:pt>
                <c:pt idx="6">
                  <c:v>2566</c:v>
                </c:pt>
                <c:pt idx="9">
                  <c:v>2631</c:v>
                </c:pt>
                <c:pt idx="12">
                  <c:v>2370</c:v>
                </c:pt>
              </c:numCache>
            </c:numRef>
          </c:val>
          <c:extLst>
            <c:ext xmlns:c16="http://schemas.microsoft.com/office/drawing/2014/chart" uri="{C3380CC4-5D6E-409C-BE32-E72D297353CC}">
              <c16:uniqueId val="{00000006-04F9-4CA5-A25E-058A3B22E8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4F9-4CA5-A25E-058A3B22E8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1217</c:v>
                </c:pt>
                <c:pt idx="3">
                  <c:v>1147</c:v>
                </c:pt>
                <c:pt idx="6">
                  <c:v>1029</c:v>
                </c:pt>
                <c:pt idx="9">
                  <c:v>931</c:v>
                </c:pt>
                <c:pt idx="12">
                  <c:v>863</c:v>
                </c:pt>
              </c:numCache>
            </c:numRef>
          </c:val>
          <c:extLst>
            <c:ext xmlns:c16="http://schemas.microsoft.com/office/drawing/2014/chart" uri="{C3380CC4-5D6E-409C-BE32-E72D297353CC}">
              <c16:uniqueId val="{00000008-04F9-4CA5-A25E-058A3B22E8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2318</c:v>
                </c:pt>
                <c:pt idx="3">
                  <c:v>2318</c:v>
                </c:pt>
                <c:pt idx="6">
                  <c:v>0</c:v>
                </c:pt>
                <c:pt idx="9">
                  <c:v>0</c:v>
                </c:pt>
                <c:pt idx="12">
                  <c:v>0</c:v>
                </c:pt>
              </c:numCache>
            </c:numRef>
          </c:val>
          <c:extLst>
            <c:ext xmlns:c16="http://schemas.microsoft.com/office/drawing/2014/chart" uri="{C3380CC4-5D6E-409C-BE32-E72D297353CC}">
              <c16:uniqueId val="{00000009-04F9-4CA5-A25E-058A3B22E8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16075</c:v>
                </c:pt>
                <c:pt idx="3">
                  <c:v>16818</c:v>
                </c:pt>
                <c:pt idx="6">
                  <c:v>18464</c:v>
                </c:pt>
                <c:pt idx="9">
                  <c:v>18071</c:v>
                </c:pt>
                <c:pt idx="12">
                  <c:v>17090</c:v>
                </c:pt>
              </c:numCache>
            </c:numRef>
          </c:val>
          <c:extLst>
            <c:ext xmlns:c16="http://schemas.microsoft.com/office/drawing/2014/chart" uri="{C3380CC4-5D6E-409C-BE32-E72D297353CC}">
              <c16:uniqueId val="{0000000A-04F9-4CA5-A25E-058A3B22E8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851</c:v>
                </c:pt>
                <c:pt idx="2">
                  <c:v>#N/A</c:v>
                </c:pt>
                <c:pt idx="3">
                  <c:v>#N/A</c:v>
                </c:pt>
                <c:pt idx="4">
                  <c:v>2924</c:v>
                </c:pt>
                <c:pt idx="5">
                  <c:v>#N/A</c:v>
                </c:pt>
                <c:pt idx="6">
                  <c:v>#N/A</c:v>
                </c:pt>
                <c:pt idx="7">
                  <c:v>2018</c:v>
                </c:pt>
                <c:pt idx="8">
                  <c:v>#N/A</c:v>
                </c:pt>
                <c:pt idx="9">
                  <c:v>#N/A</c:v>
                </c:pt>
                <c:pt idx="10">
                  <c:v>1680</c:v>
                </c:pt>
                <c:pt idx="11">
                  <c:v>#N/A</c:v>
                </c:pt>
                <c:pt idx="12">
                  <c:v>#N/A</c:v>
                </c:pt>
                <c:pt idx="13">
                  <c:v>903</c:v>
                </c:pt>
                <c:pt idx="14">
                  <c:v>#N/A</c:v>
                </c:pt>
              </c:numCache>
            </c:numRef>
          </c:val>
          <c:smooth val="0"/>
          <c:extLst>
            <c:ext xmlns:c16="http://schemas.microsoft.com/office/drawing/2014/chart" uri="{C3380CC4-5D6E-409C-BE32-E72D297353CC}">
              <c16:uniqueId val="{0000000B-04F9-4CA5-A25E-058A3B22E8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3366</c:v>
                </c:pt>
                <c:pt idx="1">
                  <c:v>3371</c:v>
                </c:pt>
                <c:pt idx="2">
                  <c:v>3379</c:v>
                </c:pt>
              </c:numCache>
            </c:numRef>
          </c:val>
          <c:extLst>
            <c:ext xmlns:c16="http://schemas.microsoft.com/office/drawing/2014/chart" uri="{C3380CC4-5D6E-409C-BE32-E72D297353CC}">
              <c16:uniqueId val="{00000000-0833-4B82-9FD5-BDC56A55D7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423</c:v>
                </c:pt>
                <c:pt idx="1">
                  <c:v>730</c:v>
                </c:pt>
                <c:pt idx="2">
                  <c:v>1112</c:v>
                </c:pt>
              </c:numCache>
            </c:numRef>
          </c:val>
          <c:extLst>
            <c:ext xmlns:c16="http://schemas.microsoft.com/office/drawing/2014/chart" uri="{C3380CC4-5D6E-409C-BE32-E72D297353CC}">
              <c16:uniqueId val="{00000001-0833-4B82-9FD5-BDC56A55D7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3241</c:v>
                </c:pt>
                <c:pt idx="1">
                  <c:v>3255</c:v>
                </c:pt>
                <c:pt idx="2">
                  <c:v>3149</c:v>
                </c:pt>
              </c:numCache>
            </c:numRef>
          </c:val>
          <c:extLst>
            <c:ext xmlns:c16="http://schemas.microsoft.com/office/drawing/2014/chart" uri="{C3380CC4-5D6E-409C-BE32-E72D297353CC}">
              <c16:uniqueId val="{00000002-0833-4B82-9FD5-BDC56A55D7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実質公債費比率の分子は、国営大野川上流開発事業や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歴史文化館建設事業等の大規模普通建設事業に伴う地方債の償還が本格的に始まったことから</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、昨年度より増加している。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地方債の現在高は、国営大野川上流開発事業や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歴史文化館建設事業等の</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大規模普通建設事業に係る地方債発行に伴い平成２９年度以降上昇していた。しかし、令和３年度以降は地方債発行額が抑えられたことに加え、前述の大規模普通建設事業に係る償還が本格的に始まったことにより、地方債現在高は減少し、将来負担比率の分子は前年度に比べ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前年度決算剰余金を減債基金に積み立てたことや財政調整基金の取り崩しがなかったこと等から、基金現在高は全体として昨年度より増加した。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集約・除却や人件費の抑制等の行財政改革を進め経常経費の節減に努めることで、財政調整基金の取り崩しを最小限に抑えるとともに、基金への積立も計画的に実施することで今後に予定されている普通建設事業や施設の維持補修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福祉の向上、地域振興等の特定の行政施策のために設置された基金であり、それぞれの目的に沿った施策に充当する。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寄付額が伸び悩んだためふるさと竹田応援基金の残高が減少したことや、森林環境譲与税基金を活用する事業が増えたこと等から、積立額を取崩額が上回った。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今後想定される公共施設の維持補修費増大に備えて、公有財産の売却等による収入を基金に積み立てるとともに、特定目的基金の設置目的に合致する事業には積極的な繰入を行い、財源の確保を図る。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令和４年度については、運用益を８百万円積立てたことにより残高は増加した。なお、取崩しは発生していない。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標準財政規模の１０％が適正とされている。しかしながら、あくまでも一般的な財政の指標であり、老朽化した施設を多く抱えて、災害が頻繁に発生する本市においては、現時点で少なくとも標準財政規模の２割である約２０億円程度は確保したい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前年度決算剰余金や運用益を５８２百万円積立てたことにより残高は増加した。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竹田市基金条例において、前年度決算剰余金のうち２分の１を下らない額は財政調整基金又は減債基金に積みたてるものとしている。今後も健全な状態を維持しつつ、計画的に積立を行っていく方針である。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E3B72A4-EF61-4D41-9A71-14FE33472731}"/>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3A9DD60-C2B8-49B6-915F-1C8A0F1BDA07}"/>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CFE624E-18D0-4F81-B132-275B87800315}"/>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2C453F1-9303-40C6-80AB-35669BE3A0B6}"/>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F608C11-C345-430E-A2A9-B478A1B826F8}"/>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3C28F5D-6118-4644-93C6-9E2C23509351}"/>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F4E006F-4C5B-43CF-AE78-DC91494D6A3F}"/>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4FAAED4-1C71-479E-B46D-6060D57D1BC9}"/>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290A1B2-5D90-4DC2-8D6C-36D683B55906}"/>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2CE54E0-81D4-44E7-B039-6DBB461F16A8}"/>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19,890
19,640
477.53
20,895,305
19,950,353
824,585
9,838,814
17,090,442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7C099AA-112F-46E1-A78C-084F3C762D32}"/>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484F737-B1C0-4980-9B63-553159034286}"/>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262E415-E93B-4D07-BC3F-7949A7EC472D}"/>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2B93127-8F71-4E64-9DEC-91AFA602663D}"/>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0CD3379-AE4F-4F09-AFE6-AD745510BF61}"/>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FB0115D-B64E-4CAB-9824-CFE92377E188}"/>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8262A86-C4FC-4C61-808F-2CC2BFA605E1}"/>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6AF9203-D033-4764-A7C2-36ADA74C0405}"/>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5A33C51-1F88-42CE-B0DE-549D9970B10A}"/>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BE174B1-00D2-45AF-8CAB-5667879D5CD3}"/>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F6DDBF4-D627-4F78-815E-639C68C6E683}"/>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65D4032-F018-47BB-92C6-F33D8C733619}"/>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9B57432-CB24-4ACA-A9FE-8D06411A88DA}"/>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586BEBA-773E-49FC-8290-CC8EC1851523}"/>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EC6763D-DDAA-475F-823D-8CBF691E8B4B}"/>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24E7765-1D6F-4852-964F-E4EF8B81C4AA}"/>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0975AC0-DC42-4852-BC33-B0C5A4D18FCE}"/>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8703A4D-EB40-43EF-A5C5-9C9897C2E826}"/>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8BA5092-435D-44E2-A50B-BFB79C7B0EC9}"/>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F4DEFF2-7EA5-4855-839F-F1F857C325E4}"/>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3B6F872-04F1-4BF6-AF0A-914AD1513B0B}"/>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BE1C6B3-21B4-4425-B480-04612944F48D}"/>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68A225F-FBF8-4039-982C-1B7050DAC418}"/>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C486BDD-7C06-4A88-82BD-D6BE72324842}"/>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2965CA9-0F40-48FD-A04A-CAA3B9E16C43}"/>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7BF2C35-C894-40B7-BB2E-BB29FA466FA4}"/>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F531F0B-5896-4792-A918-9E1D82E6845E}"/>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18BEC7E-398F-4649-B09D-3F1BB97B204C}"/>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976FD63-D7DA-4172-8486-CDB3D8580C22}"/>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8FCE11D-1331-48ED-9C6A-209DB94601F3}"/>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C542C03-155E-4B23-BA06-29E8C6F9BA69}"/>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B4BCE24-47BE-49AD-B752-A88CBFEDC652}"/>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B2899E4-9FB2-444B-ABD0-A0F0B30D8E7B}"/>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920BA39-0BB2-4B78-9650-098775DA9608}"/>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4B54A15-FE83-4006-A516-B89221A4DE2F}"/>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79295C2-B577-461A-A8C9-72A94955B3E5}"/>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47B5945-696E-49B2-8898-AA9FC272FF59}"/>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人口減少や全国平均を上回る高齢化率（令和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４９．１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％）に加え、市内に中心となる産業が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乏しい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こと等により、財政基盤が弱く、類似団体平均を大きく下回っている。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令和４年度に策定した第２次竹田市総合計画に基づく重点施策による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活力あるまちづくり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を積極的に推進するとともに、事務事業評価</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等による歳出の徹底的な見直しに努めることにより、財政の健全化を図る。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41EA17B-2396-4D64-A0E4-37E5F76EC2B3}"/>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BA2AE5B-788D-490F-903A-47FD66AD8078}"/>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370CBBC7-1C66-4B6A-BC7A-3360D35B69B1}"/>
            </a:ext>
          </a:extLst>
        </xdr:cNvPr>
        <xdr:cNvCxnSpPr/>
      </xdr:nvCxnSpPr>
      <xdr:spPr>
        <a:xfrm>
          <a:off x="704850" y="7286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2E87535D-BA1D-4309-A44A-65DF34EADC4D}"/>
            </a:ext>
          </a:extLst>
        </xdr:cNvPr>
        <xdr:cNvSpPr txBox="1"/>
      </xdr:nvSpPr>
      <xdr:spPr>
        <a:xfrm>
          <a:off x="0"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6A7EF121-4EED-4C4D-8836-59B23D1AF56A}"/>
            </a:ext>
          </a:extLst>
        </xdr:cNvPr>
        <xdr:cNvCxnSpPr/>
      </xdr:nvCxnSpPr>
      <xdr:spPr>
        <a:xfrm>
          <a:off x="704850" y="68294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A935A05C-F1F3-4290-8D9B-410643FCD41D}"/>
            </a:ext>
          </a:extLst>
        </xdr:cNvPr>
        <xdr:cNvSpPr txBox="1"/>
      </xdr:nvSpPr>
      <xdr:spPr>
        <a:xfrm>
          <a:off x="0"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A9A206AE-6992-47C2-AED2-B4F86132D6B6}"/>
            </a:ext>
          </a:extLst>
        </xdr:cNvPr>
        <xdr:cNvCxnSpPr/>
      </xdr:nvCxnSpPr>
      <xdr:spPr>
        <a:xfrm>
          <a:off x="704850" y="6372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3AD51391-CBE8-4607-AC3C-E6C80E6E2050}"/>
            </a:ext>
          </a:extLst>
        </xdr:cNvPr>
        <xdr:cNvSpPr txBox="1"/>
      </xdr:nvSpPr>
      <xdr:spPr>
        <a:xfrm>
          <a:off x="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2D53B47F-61C1-413F-914F-47359D251621}"/>
            </a:ext>
          </a:extLst>
        </xdr:cNvPr>
        <xdr:cNvCxnSpPr/>
      </xdr:nvCxnSpPr>
      <xdr:spPr>
        <a:xfrm>
          <a:off x="704850" y="5915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FB2EA559-A36C-4EF6-9726-A0EC3B371085}"/>
            </a:ext>
          </a:extLst>
        </xdr:cNvPr>
        <xdr:cNvSpPr txBox="1"/>
      </xdr:nvSpPr>
      <xdr:spPr>
        <a:xfrm>
          <a:off x="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69682D4D-9C73-4897-A772-0A0D419B39E9}"/>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C7329479-8C6B-4F90-A143-1993E48C6D6D}"/>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E3A6541D-15D7-44BF-A157-B5C76696641B}"/>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8D9FE107-66B1-462B-A447-947408B84BAB}"/>
            </a:ext>
          </a:extLst>
        </xdr:cNvPr>
        <xdr:cNvCxnSpPr/>
      </xdr:nvCxnSpPr>
      <xdr:spPr>
        <a:xfrm flipV="1">
          <a:off x="4514850" y="6002020"/>
          <a:ext cx="0" cy="128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42AEF89B-DE06-436D-8166-251A419041E5}"/>
            </a:ext>
          </a:extLst>
        </xdr:cNvPr>
        <xdr:cNvSpPr txBox="1"/>
      </xdr:nvSpPr>
      <xdr:spPr>
        <a:xfrm>
          <a:off x="4581525" y="7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32202C5A-036D-46A3-81A1-634D62090889}"/>
            </a:ext>
          </a:extLst>
        </xdr:cNvPr>
        <xdr:cNvCxnSpPr/>
      </xdr:nvCxnSpPr>
      <xdr:spPr>
        <a:xfrm>
          <a:off x="4429125" y="7286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6F7185B6-6E42-40C4-9969-AF0B31AA38A2}"/>
            </a:ext>
          </a:extLst>
        </xdr:cNvPr>
        <xdr:cNvSpPr txBox="1"/>
      </xdr:nvSpPr>
      <xdr:spPr>
        <a:xfrm>
          <a:off x="4581525" y="57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22515545-0370-4FC0-95BD-409CA666E621}"/>
            </a:ext>
          </a:extLst>
        </xdr:cNvPr>
        <xdr:cNvCxnSpPr/>
      </xdr:nvCxnSpPr>
      <xdr:spPr>
        <a:xfrm>
          <a:off x="4429125" y="60020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13FA54C2-EE3B-423F-84AF-E8599A252E54}"/>
            </a:ext>
          </a:extLst>
        </xdr:cNvPr>
        <xdr:cNvCxnSpPr/>
      </xdr:nvCxnSpPr>
      <xdr:spPr>
        <a:xfrm>
          <a:off x="3752850" y="717232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973C903D-4EC6-4D85-B1C9-8BFE3E6E8F42}"/>
            </a:ext>
          </a:extLst>
        </xdr:cNvPr>
        <xdr:cNvSpPr txBox="1"/>
      </xdr:nvSpPr>
      <xdr:spPr>
        <a:xfrm>
          <a:off x="4581525" y="6678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1FA66E78-A901-4936-A6FE-C9464BC55CA1}"/>
            </a:ext>
          </a:extLst>
        </xdr:cNvPr>
        <xdr:cNvSpPr/>
      </xdr:nvSpPr>
      <xdr:spPr>
        <a:xfrm>
          <a:off x="4467225" y="6826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5EBFA511-B2A8-46F9-AB9E-E70745B1F330}"/>
            </a:ext>
          </a:extLst>
        </xdr:cNvPr>
        <xdr:cNvCxnSpPr/>
      </xdr:nvCxnSpPr>
      <xdr:spPr>
        <a:xfrm>
          <a:off x="2943225" y="7145020"/>
          <a:ext cx="80962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A2548834-1B62-45FE-A724-EDBA7B31F021}"/>
            </a:ext>
          </a:extLst>
        </xdr:cNvPr>
        <xdr:cNvSpPr/>
      </xdr:nvSpPr>
      <xdr:spPr>
        <a:xfrm>
          <a:off x="3705225" y="6826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8D3237C2-21DF-4515-A71B-DE04C73D223A}"/>
            </a:ext>
          </a:extLst>
        </xdr:cNvPr>
        <xdr:cNvSpPr txBox="1"/>
      </xdr:nvSpPr>
      <xdr:spPr>
        <a:xfrm>
          <a:off x="3409950" y="661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F3110073-B247-4696-9157-D678B3475FE0}"/>
            </a:ext>
          </a:extLst>
        </xdr:cNvPr>
        <xdr:cNvCxnSpPr/>
      </xdr:nvCxnSpPr>
      <xdr:spPr>
        <a:xfrm flipV="1">
          <a:off x="2124075" y="7145020"/>
          <a:ext cx="81915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1116856D-D163-46C0-9C30-CC63DEF94C9E}"/>
            </a:ext>
          </a:extLst>
        </xdr:cNvPr>
        <xdr:cNvSpPr/>
      </xdr:nvSpPr>
      <xdr:spPr>
        <a:xfrm>
          <a:off x="2886075" y="6781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1CBEE21F-0676-4EFC-B7E5-3789E2950AC7}"/>
            </a:ext>
          </a:extLst>
        </xdr:cNvPr>
        <xdr:cNvSpPr txBox="1"/>
      </xdr:nvSpPr>
      <xdr:spPr>
        <a:xfrm>
          <a:off x="2600325" y="6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1E64B9E8-DF3C-45A1-8E3D-C2FF00C6B6B4}"/>
            </a:ext>
          </a:extLst>
        </xdr:cNvPr>
        <xdr:cNvCxnSpPr/>
      </xdr:nvCxnSpPr>
      <xdr:spPr>
        <a:xfrm>
          <a:off x="1333500" y="7172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ED67B30D-6FBD-4758-A9E2-3E49A4E80BBC}"/>
            </a:ext>
          </a:extLst>
        </xdr:cNvPr>
        <xdr:cNvSpPr/>
      </xdr:nvSpPr>
      <xdr:spPr>
        <a:xfrm>
          <a:off x="2095500" y="6781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864B0BF3-62D5-4D39-AF89-65700F54ED43}"/>
            </a:ext>
          </a:extLst>
        </xdr:cNvPr>
        <xdr:cNvSpPr txBox="1"/>
      </xdr:nvSpPr>
      <xdr:spPr>
        <a:xfrm>
          <a:off x="1781175" y="6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966EF16-7637-4311-8F6A-2D6F701508AA}"/>
            </a:ext>
          </a:extLst>
        </xdr:cNvPr>
        <xdr:cNvSpPr/>
      </xdr:nvSpPr>
      <xdr:spPr>
        <a:xfrm>
          <a:off x="1285875" y="679958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248CED84-7A6D-4B85-A2FA-FD9DAC6047EC}"/>
            </a:ext>
          </a:extLst>
        </xdr:cNvPr>
        <xdr:cNvSpPr txBox="1"/>
      </xdr:nvSpPr>
      <xdr:spPr>
        <a:xfrm>
          <a:off x="971550" y="658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1419A36-815B-4FC7-9FA9-F66199D892C5}"/>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E4EBE1D-F304-437D-B2FE-E17C9EC93E0A}"/>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B23D888-4A8E-4554-862E-CE83AD4E90AF}"/>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59CE1A0-BA0E-465D-9C36-604614BCF569}"/>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EC4E064-4FE8-4E22-B50D-17899B7EF50D}"/>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5ADCFC97-5C34-454A-A891-B3EB0C899573}"/>
            </a:ext>
          </a:extLst>
        </xdr:cNvPr>
        <xdr:cNvSpPr/>
      </xdr:nvSpPr>
      <xdr:spPr>
        <a:xfrm>
          <a:off x="4467225" y="7124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a:extLst>
            <a:ext uri="{FF2B5EF4-FFF2-40B4-BE49-F238E27FC236}">
              <a16:creationId xmlns:a16="http://schemas.microsoft.com/office/drawing/2014/main" id="{2518B902-90AF-4DC9-8980-4503AA1F22A1}"/>
            </a:ext>
          </a:extLst>
        </xdr:cNvPr>
        <xdr:cNvSpPr txBox="1"/>
      </xdr:nvSpPr>
      <xdr:spPr>
        <a:xfrm>
          <a:off x="4581525"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E371D19C-C2F9-44EF-AE8A-57AF122358FB}"/>
            </a:ext>
          </a:extLst>
        </xdr:cNvPr>
        <xdr:cNvSpPr/>
      </xdr:nvSpPr>
      <xdr:spPr>
        <a:xfrm>
          <a:off x="3705225" y="7124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72C7D728-25F6-4630-8909-6BD8D99482CF}"/>
            </a:ext>
          </a:extLst>
        </xdr:cNvPr>
        <xdr:cNvSpPr txBox="1"/>
      </xdr:nvSpPr>
      <xdr:spPr>
        <a:xfrm>
          <a:off x="3409950" y="720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6E9D68E8-7F1C-46D4-8FFD-C8E1ED2153EB}"/>
            </a:ext>
          </a:extLst>
        </xdr:cNvPr>
        <xdr:cNvSpPr/>
      </xdr:nvSpPr>
      <xdr:spPr>
        <a:xfrm>
          <a:off x="2886075" y="71069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56099F97-580D-48A7-B1FD-35AD9857FE56}"/>
            </a:ext>
          </a:extLst>
        </xdr:cNvPr>
        <xdr:cNvSpPr txBox="1"/>
      </xdr:nvSpPr>
      <xdr:spPr>
        <a:xfrm>
          <a:off x="2600325"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18CB1CB4-6398-436A-800C-4AED61BD81EF}"/>
            </a:ext>
          </a:extLst>
        </xdr:cNvPr>
        <xdr:cNvSpPr/>
      </xdr:nvSpPr>
      <xdr:spPr>
        <a:xfrm>
          <a:off x="2095500" y="7124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5231BBFB-F614-43A8-A456-B0C55663FE8C}"/>
            </a:ext>
          </a:extLst>
        </xdr:cNvPr>
        <xdr:cNvSpPr txBox="1"/>
      </xdr:nvSpPr>
      <xdr:spPr>
        <a:xfrm>
          <a:off x="178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257A5730-E933-4C4E-A3B0-1C285BF6E807}"/>
            </a:ext>
          </a:extLst>
        </xdr:cNvPr>
        <xdr:cNvSpPr/>
      </xdr:nvSpPr>
      <xdr:spPr>
        <a:xfrm>
          <a:off x="1285875" y="71247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D384F57F-FE47-4F93-AC51-9DA8FC8E6BBB}"/>
            </a:ext>
          </a:extLst>
        </xdr:cNvPr>
        <xdr:cNvSpPr txBox="1"/>
      </xdr:nvSpPr>
      <xdr:spPr>
        <a:xfrm>
          <a:off x="971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63E0B44A-2AFA-4783-AFF1-DB11C2FA3863}"/>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8AD9477C-A2DD-42E9-AB8D-4E6441EF1209}"/>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3C21FB50-957E-4871-8FBB-A83A23F1F5D4}"/>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5C48428-69E6-48ED-A63D-686334F59A55}"/>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9F62BDE3-57CF-4630-9BE4-7A9A52D85D90}"/>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0800365-B09C-4AB0-B2A7-AC22026D629D}"/>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99EB1D2-D36C-4269-9B33-D69DBB330A34}"/>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1A36C377-60F0-4B1B-B533-151E775BFA3E}"/>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F33306D8-E2D7-4A7B-AE6A-AE7ADDD82E44}"/>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285ECE3-87E6-45EB-8E96-18DCCECD6F24}"/>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935B15D0-5C77-4F34-8C6A-6E7A7A650940}"/>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61EC529-B9AE-47E4-95F2-0FF5217C45F8}"/>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3E28CA05-4CA8-4AEE-AEED-0C038434DBCB}"/>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営大蘇ダム建設事業や歴史文化館建設事業等の大規模普通建設事業に伴う地方債の償還が本格的に始まったことから、公債費は２０４，６３５千円（対前年度比１０．６％増）増加した。また、普通交付税や臨時財政対策債といった経常一般財源は減少したことにより、経常収支比率は前年度より２．１ポイント上昇した。</a:t>
          </a:r>
          <a:endParaRPr kumimoji="0"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令和２年３月に策定した「第４次竹田市行財政改革大綱」に則り、定員の適正化や職員の給与カットを実施するなど経常経費の削減に努めていく。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E1EB8EE1-8397-4F0A-967B-91BF122211D3}"/>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C3B1D38-B0C7-42BE-B8AC-E3652E536C4E}"/>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8F194C7-89BD-4798-8D1A-D4B57424347F}"/>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ADCE9D44-99DD-4F19-8356-3FBDC111CDFD}"/>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E7D5148-BC71-46CD-A9FF-8D2C282E2E53}"/>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BBE60568-0709-45A0-A40B-81B61D845E89}"/>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BD51B6DB-19BC-4D83-8EE7-D559BD318C8B}"/>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89555D81-D990-42AD-8119-08E5496E985A}"/>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35967FBA-6ECC-460B-B0AD-E685DF11E47B}"/>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E605EE2F-A504-46CA-B650-80BB50428508}"/>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B5BD03F1-DDB0-42CA-8890-A3CDCBDD3E95}"/>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28E0C-7CBE-4187-AC61-A4980A26B4EC}"/>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44D0CE9B-9783-4EDD-9A05-D53461CF90B1}"/>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D7A483F6-7469-41E3-97FD-FF7557070F82}"/>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1114449B-DE0E-4C0C-AD6A-5CD6B0A44F92}"/>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A2F5AE6-E3FF-4CB6-A9F0-8A4BE34A57CD}"/>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B477347A-B0A8-4AF8-9C3E-4313C4AF608D}"/>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DDED79ED-2118-4D90-AC7D-7E34DDF7CE88}"/>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71E50A66-A0BD-484B-973B-A85D4BBFDA0D}"/>
            </a:ext>
          </a:extLst>
        </xdr:cNvPr>
        <xdr:cNvCxnSpPr/>
      </xdr:nvCxnSpPr>
      <xdr:spPr>
        <a:xfrm flipV="1">
          <a:off x="4514850" y="9470390"/>
          <a:ext cx="0" cy="133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79DA32D2-3ADA-435A-BB64-F258DBC8790A}"/>
            </a:ext>
          </a:extLst>
        </xdr:cNvPr>
        <xdr:cNvSpPr txBox="1"/>
      </xdr:nvSpPr>
      <xdr:spPr>
        <a:xfrm>
          <a:off x="4581525" y="1077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3DE02C03-B4B0-4864-80F6-922530B992E2}"/>
            </a:ext>
          </a:extLst>
        </xdr:cNvPr>
        <xdr:cNvCxnSpPr/>
      </xdr:nvCxnSpPr>
      <xdr:spPr>
        <a:xfrm>
          <a:off x="4429125" y="1080407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27E187F8-FCD2-4B67-B0A1-86AF7AAAA023}"/>
            </a:ext>
          </a:extLst>
        </xdr:cNvPr>
        <xdr:cNvSpPr txBox="1"/>
      </xdr:nvSpPr>
      <xdr:spPr>
        <a:xfrm>
          <a:off x="4581525" y="922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9681E8ED-F630-47CE-B048-699D8E09630E}"/>
            </a:ext>
          </a:extLst>
        </xdr:cNvPr>
        <xdr:cNvCxnSpPr/>
      </xdr:nvCxnSpPr>
      <xdr:spPr>
        <a:xfrm>
          <a:off x="4429125" y="947039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108131</xdr:rowOff>
    </xdr:from>
    <xdr:to>
      <xdr:col>23</xdr:col>
      <xdr:colOff>133350</xdr:colOff>
      <xdr:row>61</xdr:row>
      <xdr:rowOff>9072</xdr:rowOff>
    </xdr:to>
    <xdr:cxnSp macro="">
      <xdr:nvCxnSpPr>
        <xdr:cNvPr id="132" name="直線コネクタ 131">
          <a:extLst>
            <a:ext uri="{FF2B5EF4-FFF2-40B4-BE49-F238E27FC236}">
              <a16:creationId xmlns:a16="http://schemas.microsoft.com/office/drawing/2014/main" id="{41CEBC34-D89F-4FD9-BC97-A1F03FC4D20F}"/>
            </a:ext>
          </a:extLst>
        </xdr:cNvPr>
        <xdr:cNvCxnSpPr/>
      </xdr:nvCxnSpPr>
      <xdr:spPr>
        <a:xfrm>
          <a:off x="3752850" y="9820456"/>
          <a:ext cx="762000" cy="6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925ADBF8-8A8C-462E-974A-7C7390D22809}"/>
            </a:ext>
          </a:extLst>
        </xdr:cNvPr>
        <xdr:cNvSpPr txBox="1"/>
      </xdr:nvSpPr>
      <xdr:spPr>
        <a:xfrm>
          <a:off x="4581525" y="9589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74E82328-0B76-4492-8CE9-F4136221943D}"/>
            </a:ext>
          </a:extLst>
        </xdr:cNvPr>
        <xdr:cNvSpPr/>
      </xdr:nvSpPr>
      <xdr:spPr>
        <a:xfrm>
          <a:off x="4467225" y="973491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108131</xdr:rowOff>
    </xdr:from>
    <xdr:to>
      <xdr:col>19</xdr:col>
      <xdr:colOff>133350</xdr:colOff>
      <xdr:row>61</xdr:row>
      <xdr:rowOff>33201</xdr:rowOff>
    </xdr:to>
    <xdr:cxnSp macro="">
      <xdr:nvCxnSpPr>
        <xdr:cNvPr id="135" name="直線コネクタ 134">
          <a:extLst>
            <a:ext uri="{FF2B5EF4-FFF2-40B4-BE49-F238E27FC236}">
              <a16:creationId xmlns:a16="http://schemas.microsoft.com/office/drawing/2014/main" id="{4765EDAB-A87F-4C7D-8BD6-0A27C7DB90FE}"/>
            </a:ext>
          </a:extLst>
        </xdr:cNvPr>
        <xdr:cNvCxnSpPr/>
      </xdr:nvCxnSpPr>
      <xdr:spPr>
        <a:xfrm flipV="1">
          <a:off x="2943225" y="9820456"/>
          <a:ext cx="809625"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7B46AB61-24F6-4DD8-A15D-5F3FA3C55D4F}"/>
            </a:ext>
          </a:extLst>
        </xdr:cNvPr>
        <xdr:cNvSpPr/>
      </xdr:nvSpPr>
      <xdr:spPr>
        <a:xfrm>
          <a:off x="3705225" y="96134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1789ABA0-D48D-4FFC-AB9D-EA1293128C39}"/>
            </a:ext>
          </a:extLst>
        </xdr:cNvPr>
        <xdr:cNvSpPr txBox="1"/>
      </xdr:nvSpPr>
      <xdr:spPr>
        <a:xfrm>
          <a:off x="3409950" y="939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33201</xdr:rowOff>
    </xdr:from>
    <xdr:to>
      <xdr:col>15</xdr:col>
      <xdr:colOff>82550</xdr:colOff>
      <xdr:row>61</xdr:row>
      <xdr:rowOff>53884</xdr:rowOff>
    </xdr:to>
    <xdr:cxnSp macro="">
      <xdr:nvCxnSpPr>
        <xdr:cNvPr id="138" name="直線コネクタ 137">
          <a:extLst>
            <a:ext uri="{FF2B5EF4-FFF2-40B4-BE49-F238E27FC236}">
              <a16:creationId xmlns:a16="http://schemas.microsoft.com/office/drawing/2014/main" id="{5F23C4E4-CDDE-465C-9BCC-CAE9CD3C4C3A}"/>
            </a:ext>
          </a:extLst>
        </xdr:cNvPr>
        <xdr:cNvCxnSpPr/>
      </xdr:nvCxnSpPr>
      <xdr:spPr>
        <a:xfrm flipV="1">
          <a:off x="2124075" y="9907451"/>
          <a:ext cx="81915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9CFEAAF9-463C-4F6B-9BC1-2166D8C1185C}"/>
            </a:ext>
          </a:extLst>
        </xdr:cNvPr>
        <xdr:cNvSpPr/>
      </xdr:nvSpPr>
      <xdr:spPr>
        <a:xfrm>
          <a:off x="2886075" y="97449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CB0212DA-D407-4A31-B13C-6FCA35F2E08E}"/>
            </a:ext>
          </a:extLst>
        </xdr:cNvPr>
        <xdr:cNvSpPr txBox="1"/>
      </xdr:nvSpPr>
      <xdr:spPr>
        <a:xfrm>
          <a:off x="2600325" y="953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53884</xdr:rowOff>
    </xdr:from>
    <xdr:to>
      <xdr:col>11</xdr:col>
      <xdr:colOff>31750</xdr:colOff>
      <xdr:row>61</xdr:row>
      <xdr:rowOff>64226</xdr:rowOff>
    </xdr:to>
    <xdr:cxnSp macro="">
      <xdr:nvCxnSpPr>
        <xdr:cNvPr id="141" name="直線コネクタ 140">
          <a:extLst>
            <a:ext uri="{FF2B5EF4-FFF2-40B4-BE49-F238E27FC236}">
              <a16:creationId xmlns:a16="http://schemas.microsoft.com/office/drawing/2014/main" id="{0E3B51A9-77C4-435B-8958-77F07A2ABA9E}"/>
            </a:ext>
          </a:extLst>
        </xdr:cNvPr>
        <xdr:cNvCxnSpPr/>
      </xdr:nvCxnSpPr>
      <xdr:spPr>
        <a:xfrm flipV="1">
          <a:off x="1333500" y="9928134"/>
          <a:ext cx="790575"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DB3A65BE-1627-40B1-8CAB-1348909EB826}"/>
            </a:ext>
          </a:extLst>
        </xdr:cNvPr>
        <xdr:cNvSpPr/>
      </xdr:nvSpPr>
      <xdr:spPr>
        <a:xfrm>
          <a:off x="2095500" y="97799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61264B73-757E-45A1-B267-C1ABC38AF5AF}"/>
            </a:ext>
          </a:extLst>
        </xdr:cNvPr>
        <xdr:cNvSpPr txBox="1"/>
      </xdr:nvSpPr>
      <xdr:spPr>
        <a:xfrm>
          <a:off x="1781175" y="956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46289A77-97D6-4A2F-AC3A-ECF56936F00B}"/>
            </a:ext>
          </a:extLst>
        </xdr:cNvPr>
        <xdr:cNvSpPr/>
      </xdr:nvSpPr>
      <xdr:spPr>
        <a:xfrm>
          <a:off x="1285875" y="97622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866DDA5B-F2C8-45C5-AD43-71C963B60407}"/>
            </a:ext>
          </a:extLst>
        </xdr:cNvPr>
        <xdr:cNvSpPr txBox="1"/>
      </xdr:nvSpPr>
      <xdr:spPr>
        <a:xfrm>
          <a:off x="971550" y="954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A7D99EF-9C8C-4AC2-91F2-2553A97FA036}"/>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37CDB47-B339-4AC3-9050-B0A37757D1AD}"/>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E66C429-4BF2-4E9D-9CC7-E6541FE6EB21}"/>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4DD509E-B20A-4413-AAE3-91AB52EEF943}"/>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EB30FDB-986D-4D7A-86B8-3D72A4C1A355}"/>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129722</xdr:rowOff>
    </xdr:from>
    <xdr:to>
      <xdr:col>23</xdr:col>
      <xdr:colOff>184150</xdr:colOff>
      <xdr:row>61</xdr:row>
      <xdr:rowOff>59872</xdr:rowOff>
    </xdr:to>
    <xdr:sp macro="" textlink="">
      <xdr:nvSpPr>
        <xdr:cNvPr id="151" name="楕円 150">
          <a:extLst>
            <a:ext uri="{FF2B5EF4-FFF2-40B4-BE49-F238E27FC236}">
              <a16:creationId xmlns:a16="http://schemas.microsoft.com/office/drawing/2014/main" id="{F989254E-8EC3-4856-827B-AEA7AE24EEF7}"/>
            </a:ext>
          </a:extLst>
        </xdr:cNvPr>
        <xdr:cNvSpPr/>
      </xdr:nvSpPr>
      <xdr:spPr>
        <a:xfrm>
          <a:off x="4467225" y="98420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101799</xdr:rowOff>
    </xdr:from>
    <xdr:ext cx="762000" cy="259045"/>
    <xdr:sp macro="" textlink="">
      <xdr:nvSpPr>
        <xdr:cNvPr id="152" name="財政構造の弾力性該当値テキスト">
          <a:extLst>
            <a:ext uri="{FF2B5EF4-FFF2-40B4-BE49-F238E27FC236}">
              <a16:creationId xmlns:a16="http://schemas.microsoft.com/office/drawing/2014/main" id="{FD2BCD29-F064-4CFE-BF58-2AA5A882809F}"/>
            </a:ext>
          </a:extLst>
        </xdr:cNvPr>
        <xdr:cNvSpPr txBox="1"/>
      </xdr:nvSpPr>
      <xdr:spPr>
        <a:xfrm>
          <a:off x="4581525" y="982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57331</xdr:rowOff>
    </xdr:from>
    <xdr:to>
      <xdr:col>19</xdr:col>
      <xdr:colOff>184150</xdr:colOff>
      <xdr:row>60</xdr:row>
      <xdr:rowOff>158931</xdr:rowOff>
    </xdr:to>
    <xdr:sp macro="" textlink="">
      <xdr:nvSpPr>
        <xdr:cNvPr id="153" name="楕円 152">
          <a:extLst>
            <a:ext uri="{FF2B5EF4-FFF2-40B4-BE49-F238E27FC236}">
              <a16:creationId xmlns:a16="http://schemas.microsoft.com/office/drawing/2014/main" id="{C79079F7-D8BD-48A4-A75A-252886B0A55A}"/>
            </a:ext>
          </a:extLst>
        </xdr:cNvPr>
        <xdr:cNvSpPr/>
      </xdr:nvSpPr>
      <xdr:spPr>
        <a:xfrm>
          <a:off x="3705225" y="977283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143708</xdr:rowOff>
    </xdr:from>
    <xdr:ext cx="736600" cy="259045"/>
    <xdr:sp macro="" textlink="">
      <xdr:nvSpPr>
        <xdr:cNvPr id="154" name="テキスト ボックス 153">
          <a:extLst>
            <a:ext uri="{FF2B5EF4-FFF2-40B4-BE49-F238E27FC236}">
              <a16:creationId xmlns:a16="http://schemas.microsoft.com/office/drawing/2014/main" id="{10145855-4C7B-40B4-8CE8-8C7140AE097F}"/>
            </a:ext>
          </a:extLst>
        </xdr:cNvPr>
        <xdr:cNvSpPr txBox="1"/>
      </xdr:nvSpPr>
      <xdr:spPr>
        <a:xfrm>
          <a:off x="3409950" y="9856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153851</xdr:rowOff>
    </xdr:from>
    <xdr:to>
      <xdr:col>15</xdr:col>
      <xdr:colOff>133350</xdr:colOff>
      <xdr:row>61</xdr:row>
      <xdr:rowOff>84001</xdr:rowOff>
    </xdr:to>
    <xdr:sp macro="" textlink="">
      <xdr:nvSpPr>
        <xdr:cNvPr id="155" name="楕円 154">
          <a:extLst>
            <a:ext uri="{FF2B5EF4-FFF2-40B4-BE49-F238E27FC236}">
              <a16:creationId xmlns:a16="http://schemas.microsoft.com/office/drawing/2014/main" id="{31D0E96D-7F76-495D-A07C-C883D2A38FCD}"/>
            </a:ext>
          </a:extLst>
        </xdr:cNvPr>
        <xdr:cNvSpPr/>
      </xdr:nvSpPr>
      <xdr:spPr>
        <a:xfrm>
          <a:off x="2886075" y="98693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68778</xdr:rowOff>
    </xdr:from>
    <xdr:ext cx="762000" cy="259045"/>
    <xdr:sp macro="" textlink="">
      <xdr:nvSpPr>
        <xdr:cNvPr id="156" name="テキスト ボックス 155">
          <a:extLst>
            <a:ext uri="{FF2B5EF4-FFF2-40B4-BE49-F238E27FC236}">
              <a16:creationId xmlns:a16="http://schemas.microsoft.com/office/drawing/2014/main" id="{AA4B9C86-5D21-41B9-B879-935D9672FFD9}"/>
            </a:ext>
          </a:extLst>
        </xdr:cNvPr>
        <xdr:cNvSpPr txBox="1"/>
      </xdr:nvSpPr>
      <xdr:spPr>
        <a:xfrm>
          <a:off x="2600325" y="994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7" name="楕円 156">
          <a:extLst>
            <a:ext uri="{FF2B5EF4-FFF2-40B4-BE49-F238E27FC236}">
              <a16:creationId xmlns:a16="http://schemas.microsoft.com/office/drawing/2014/main" id="{6446FE28-050E-43ED-8F95-9F0D0E2FAB50}"/>
            </a:ext>
          </a:extLst>
        </xdr:cNvPr>
        <xdr:cNvSpPr/>
      </xdr:nvSpPr>
      <xdr:spPr>
        <a:xfrm>
          <a:off x="2095500" y="988050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89461</xdr:rowOff>
    </xdr:from>
    <xdr:ext cx="762000" cy="259045"/>
    <xdr:sp macro="" textlink="">
      <xdr:nvSpPr>
        <xdr:cNvPr id="158" name="テキスト ボックス 157">
          <a:extLst>
            <a:ext uri="{FF2B5EF4-FFF2-40B4-BE49-F238E27FC236}">
              <a16:creationId xmlns:a16="http://schemas.microsoft.com/office/drawing/2014/main" id="{D569EF2B-0BA7-4569-A54E-B7F1BBACE0FE}"/>
            </a:ext>
          </a:extLst>
        </xdr:cNvPr>
        <xdr:cNvSpPr txBox="1"/>
      </xdr:nvSpPr>
      <xdr:spPr>
        <a:xfrm>
          <a:off x="1781175" y="99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13426</xdr:rowOff>
    </xdr:from>
    <xdr:to>
      <xdr:col>7</xdr:col>
      <xdr:colOff>31750</xdr:colOff>
      <xdr:row>61</xdr:row>
      <xdr:rowOff>115026</xdr:rowOff>
    </xdr:to>
    <xdr:sp macro="" textlink="">
      <xdr:nvSpPr>
        <xdr:cNvPr id="159" name="楕円 158">
          <a:extLst>
            <a:ext uri="{FF2B5EF4-FFF2-40B4-BE49-F238E27FC236}">
              <a16:creationId xmlns:a16="http://schemas.microsoft.com/office/drawing/2014/main" id="{C9983A74-9E2F-471D-BCC4-41BC96928287}"/>
            </a:ext>
          </a:extLst>
        </xdr:cNvPr>
        <xdr:cNvSpPr/>
      </xdr:nvSpPr>
      <xdr:spPr>
        <a:xfrm>
          <a:off x="1285875" y="988767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99803</xdr:rowOff>
    </xdr:from>
    <xdr:ext cx="762000" cy="259045"/>
    <xdr:sp macro="" textlink="">
      <xdr:nvSpPr>
        <xdr:cNvPr id="160" name="テキスト ボックス 159">
          <a:extLst>
            <a:ext uri="{FF2B5EF4-FFF2-40B4-BE49-F238E27FC236}">
              <a16:creationId xmlns:a16="http://schemas.microsoft.com/office/drawing/2014/main" id="{8BE8E320-3AD1-4F3F-8CDA-F3D449E06A75}"/>
            </a:ext>
          </a:extLst>
        </xdr:cNvPr>
        <xdr:cNvSpPr txBox="1"/>
      </xdr:nvSpPr>
      <xdr:spPr>
        <a:xfrm>
          <a:off x="971550" y="998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151F5D6-C179-4E62-B441-BCC0C325F992}"/>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AE80BF6-0036-496B-B0E2-F41F97BD624B}"/>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315F143-549C-45D0-A54C-24F89D0B1E72}"/>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83E676E-BD84-4B81-BA3A-61D2CDCFD427}"/>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7DFD420-537B-4323-8722-6CCDB7263B7C}"/>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66AB5060-7045-49ED-B310-0D881AF9E81E}"/>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1AC1940-0DD4-460C-B218-181F38C1B879}"/>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FDB2D90-680D-49FF-BB9A-029FA55EE299}"/>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D009C38-A00E-4C3E-9CDF-258E1397735F}"/>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6658720F-C523-4C67-9A55-7A75B6607EE6}"/>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079ABA1-F9EE-4A2E-AC8A-9B1E10349DDD}"/>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45B6CDB-548F-49B8-86C1-390BFD926EBB}"/>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12053B1-1EF2-489D-8E03-C5DE7988E401}"/>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全国・県内平均を大きく上回り、類似団体の中でも最低水準となっている。その最大の要因は、全国平均を大きく上回る人口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１，０００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人件費であることから、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第４次竹田市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行財政改革大綱に基づき、適正水準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を目指し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見直しを図っていく。</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、主に直営で運営している施設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、民間でも実施可能な部分については、指定管理者制度の導入による民間委託や民間譲渡等を進め、コストの低減を図っていく方針である。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0BF6222-2FC1-4C3B-93D4-6E6D27A4A289}"/>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63FB749-F7C6-4952-8FE2-2C9408404063}"/>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E54728E1-04F6-4CDB-9AB2-973972D81AA5}"/>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9CD38D40-963E-41FB-BFE5-D8849D7DA8CC}"/>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8E723A0F-915A-4925-A0D6-CA2D801393DC}"/>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22DFF392-F2A5-413B-9F37-A0B05FA3DE4E}"/>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6C728C37-259C-4A4D-ADA3-43AE163154A5}"/>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C4D79AEE-7235-40E5-AC2F-121A10685D0D}"/>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64674B17-D604-490D-8C12-B5D83538804A}"/>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E3DE77C9-1070-4EE9-82AC-AE59F4D150C3}"/>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157E733-6324-4E4D-A8B8-5092B6C807EE}"/>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AF78B737-D1CF-4F95-9953-998357DB5483}"/>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CF745A1-5D39-426A-B6CB-F0D5AC2B9DEB}"/>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5A050A4D-FF8D-4721-A952-F4804FD371D1}"/>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264C322B-9188-4AB3-AFD3-979A58B2C2E4}"/>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EECA332-8891-46CD-B177-685BB9A41750}"/>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76556FE1-E5E3-4A30-9B6E-8D0D17C5F9E2}"/>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A36BF914-18E6-4084-B505-9D2802E2B365}"/>
            </a:ext>
          </a:extLst>
        </xdr:cNvPr>
        <xdr:cNvCxnSpPr/>
      </xdr:nvCxnSpPr>
      <xdr:spPr>
        <a:xfrm flipV="1">
          <a:off x="4514850" y="13180019"/>
          <a:ext cx="0" cy="120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1F39785E-4A2D-468C-BD04-445EEC2D4978}"/>
            </a:ext>
          </a:extLst>
        </xdr:cNvPr>
        <xdr:cNvSpPr txBox="1"/>
      </xdr:nvSpPr>
      <xdr:spPr>
        <a:xfrm>
          <a:off x="4581525" y="1435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D112C02C-0968-4893-98E3-F3714ABD1958}"/>
            </a:ext>
          </a:extLst>
        </xdr:cNvPr>
        <xdr:cNvCxnSpPr/>
      </xdr:nvCxnSpPr>
      <xdr:spPr>
        <a:xfrm>
          <a:off x="4429125" y="1438351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FA9DD226-790B-4C9F-8C24-A448AF311337}"/>
            </a:ext>
          </a:extLst>
        </xdr:cNvPr>
        <xdr:cNvSpPr txBox="1"/>
      </xdr:nvSpPr>
      <xdr:spPr>
        <a:xfrm>
          <a:off x="4581525" y="1293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3E224651-C21F-4171-9E29-B6991560634B}"/>
            </a:ext>
          </a:extLst>
        </xdr:cNvPr>
        <xdr:cNvCxnSpPr/>
      </xdr:nvCxnSpPr>
      <xdr:spPr>
        <a:xfrm>
          <a:off x="4429125" y="131800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71868</xdr:rowOff>
    </xdr:from>
    <xdr:to>
      <xdr:col>23</xdr:col>
      <xdr:colOff>133350</xdr:colOff>
      <xdr:row>83</xdr:row>
      <xdr:rowOff>92935</xdr:rowOff>
    </xdr:to>
    <xdr:cxnSp macro="">
      <xdr:nvCxnSpPr>
        <xdr:cNvPr id="196" name="直線コネクタ 195">
          <a:extLst>
            <a:ext uri="{FF2B5EF4-FFF2-40B4-BE49-F238E27FC236}">
              <a16:creationId xmlns:a16="http://schemas.microsoft.com/office/drawing/2014/main" id="{B99D30F4-4140-41BF-9A9C-1574E0FA9C71}"/>
            </a:ext>
          </a:extLst>
        </xdr:cNvPr>
        <xdr:cNvCxnSpPr/>
      </xdr:nvCxnSpPr>
      <xdr:spPr>
        <a:xfrm>
          <a:off x="3752850" y="13508468"/>
          <a:ext cx="762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CE74F38A-6301-4268-A4C1-80FEE208CEDD}"/>
            </a:ext>
          </a:extLst>
        </xdr:cNvPr>
        <xdr:cNvSpPr txBox="1"/>
      </xdr:nvSpPr>
      <xdr:spPr>
        <a:xfrm>
          <a:off x="4581525" y="1313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FA5A3CAB-15B0-4A89-ABDE-C09064EC73A3}"/>
            </a:ext>
          </a:extLst>
        </xdr:cNvPr>
        <xdr:cNvSpPr/>
      </xdr:nvSpPr>
      <xdr:spPr>
        <a:xfrm>
          <a:off x="4467225" y="132791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71868</xdr:rowOff>
    </xdr:from>
    <xdr:to>
      <xdr:col>19</xdr:col>
      <xdr:colOff>133350</xdr:colOff>
      <xdr:row>83</xdr:row>
      <xdr:rowOff>91982</xdr:rowOff>
    </xdr:to>
    <xdr:cxnSp macro="">
      <xdr:nvCxnSpPr>
        <xdr:cNvPr id="199" name="直線コネクタ 198">
          <a:extLst>
            <a:ext uri="{FF2B5EF4-FFF2-40B4-BE49-F238E27FC236}">
              <a16:creationId xmlns:a16="http://schemas.microsoft.com/office/drawing/2014/main" id="{B47DFFE7-9ADD-4A9A-BCE2-6EF1D465F272}"/>
            </a:ext>
          </a:extLst>
        </xdr:cNvPr>
        <xdr:cNvCxnSpPr/>
      </xdr:nvCxnSpPr>
      <xdr:spPr>
        <a:xfrm flipV="1">
          <a:off x="2943225" y="13508468"/>
          <a:ext cx="809625" cy="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888DDF23-9D59-4C59-9F7E-79091B32D82C}"/>
            </a:ext>
          </a:extLst>
        </xdr:cNvPr>
        <xdr:cNvSpPr/>
      </xdr:nvSpPr>
      <xdr:spPr>
        <a:xfrm>
          <a:off x="3705225" y="132803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89A1DBC2-E583-47D5-AD8F-B656E6BF221E}"/>
            </a:ext>
          </a:extLst>
        </xdr:cNvPr>
        <xdr:cNvSpPr txBox="1"/>
      </xdr:nvSpPr>
      <xdr:spPr>
        <a:xfrm>
          <a:off x="3409950" y="1305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49129</xdr:rowOff>
    </xdr:from>
    <xdr:to>
      <xdr:col>15</xdr:col>
      <xdr:colOff>82550</xdr:colOff>
      <xdr:row>83</xdr:row>
      <xdr:rowOff>91982</xdr:rowOff>
    </xdr:to>
    <xdr:cxnSp macro="">
      <xdr:nvCxnSpPr>
        <xdr:cNvPr id="202" name="直線コネクタ 201">
          <a:extLst>
            <a:ext uri="{FF2B5EF4-FFF2-40B4-BE49-F238E27FC236}">
              <a16:creationId xmlns:a16="http://schemas.microsoft.com/office/drawing/2014/main" id="{4CBB405D-B9A9-44A6-B6C2-FF5BB9ED6F6B}"/>
            </a:ext>
          </a:extLst>
        </xdr:cNvPr>
        <xdr:cNvCxnSpPr/>
      </xdr:nvCxnSpPr>
      <xdr:spPr>
        <a:xfrm>
          <a:off x="2124075" y="13485729"/>
          <a:ext cx="819150" cy="4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D04F3C57-BD44-4B35-9739-9E9625400C6C}"/>
            </a:ext>
          </a:extLst>
        </xdr:cNvPr>
        <xdr:cNvSpPr/>
      </xdr:nvSpPr>
      <xdr:spPr>
        <a:xfrm>
          <a:off x="2886075" y="1326022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64179709-E025-497A-8B52-A018A9065FB3}"/>
            </a:ext>
          </a:extLst>
        </xdr:cNvPr>
        <xdr:cNvSpPr txBox="1"/>
      </xdr:nvSpPr>
      <xdr:spPr>
        <a:xfrm>
          <a:off x="2600325" y="1303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21710</xdr:rowOff>
    </xdr:from>
    <xdr:to>
      <xdr:col>11</xdr:col>
      <xdr:colOff>31750</xdr:colOff>
      <xdr:row>83</xdr:row>
      <xdr:rowOff>49129</xdr:rowOff>
    </xdr:to>
    <xdr:cxnSp macro="">
      <xdr:nvCxnSpPr>
        <xdr:cNvPr id="205" name="直線コネクタ 204">
          <a:extLst>
            <a:ext uri="{FF2B5EF4-FFF2-40B4-BE49-F238E27FC236}">
              <a16:creationId xmlns:a16="http://schemas.microsoft.com/office/drawing/2014/main" id="{D67517F0-3BE3-420F-A4C2-3F800FB99CAC}"/>
            </a:ext>
          </a:extLst>
        </xdr:cNvPr>
        <xdr:cNvCxnSpPr/>
      </xdr:nvCxnSpPr>
      <xdr:spPr>
        <a:xfrm>
          <a:off x="1333500" y="13461485"/>
          <a:ext cx="790575"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9957E6E3-9FF3-4825-BDBE-C79774676FDA}"/>
            </a:ext>
          </a:extLst>
        </xdr:cNvPr>
        <xdr:cNvSpPr/>
      </xdr:nvSpPr>
      <xdr:spPr>
        <a:xfrm>
          <a:off x="2095500" y="132289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9574E57C-0F79-4E3A-8ED5-18B9C3C3691D}"/>
            </a:ext>
          </a:extLst>
        </xdr:cNvPr>
        <xdr:cNvSpPr txBox="1"/>
      </xdr:nvSpPr>
      <xdr:spPr>
        <a:xfrm>
          <a:off x="1781175" y="1300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B833AB00-F03A-4BBC-B201-3B1178144905}"/>
            </a:ext>
          </a:extLst>
        </xdr:cNvPr>
        <xdr:cNvSpPr/>
      </xdr:nvSpPr>
      <xdr:spPr>
        <a:xfrm>
          <a:off x="1285875" y="1322121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96D239C2-8C5E-4D88-A371-9E0C63D73234}"/>
            </a:ext>
          </a:extLst>
        </xdr:cNvPr>
        <xdr:cNvSpPr txBox="1"/>
      </xdr:nvSpPr>
      <xdr:spPr>
        <a:xfrm>
          <a:off x="971550" y="129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7BFCE01-A9A9-44A6-BB8F-BB9D5E301AA2}"/>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0E31E7B-78ED-4E09-87D6-6C7BD5DEFE73}"/>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1133E56-AB9F-4659-9A0E-CC8E2D3728DA}"/>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D8F8265-1EAE-4FD4-9650-BC5840B10685}"/>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437D50A-03B0-4B60-80D5-B90F96AE8A73}"/>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42135</xdr:rowOff>
    </xdr:from>
    <xdr:to>
      <xdr:col>23</xdr:col>
      <xdr:colOff>184150</xdr:colOff>
      <xdr:row>83</xdr:row>
      <xdr:rowOff>143735</xdr:rowOff>
    </xdr:to>
    <xdr:sp macro="" textlink="">
      <xdr:nvSpPr>
        <xdr:cNvPr id="215" name="楕円 214">
          <a:extLst>
            <a:ext uri="{FF2B5EF4-FFF2-40B4-BE49-F238E27FC236}">
              <a16:creationId xmlns:a16="http://schemas.microsoft.com/office/drawing/2014/main" id="{B8119FF9-A206-428C-8983-3B09DD80C508}"/>
            </a:ext>
          </a:extLst>
        </xdr:cNvPr>
        <xdr:cNvSpPr/>
      </xdr:nvSpPr>
      <xdr:spPr>
        <a:xfrm>
          <a:off x="4467225" y="134850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14212</xdr:rowOff>
    </xdr:from>
    <xdr:ext cx="762000" cy="259045"/>
    <xdr:sp macro="" textlink="">
      <xdr:nvSpPr>
        <xdr:cNvPr id="216" name="人件費・物件費等の状況該当値テキスト">
          <a:extLst>
            <a:ext uri="{FF2B5EF4-FFF2-40B4-BE49-F238E27FC236}">
              <a16:creationId xmlns:a16="http://schemas.microsoft.com/office/drawing/2014/main" id="{8657739E-F114-4891-8656-696259A9BFFE}"/>
            </a:ext>
          </a:extLst>
        </xdr:cNvPr>
        <xdr:cNvSpPr txBox="1"/>
      </xdr:nvSpPr>
      <xdr:spPr>
        <a:xfrm>
          <a:off x="4581525" y="1345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21068</xdr:rowOff>
    </xdr:from>
    <xdr:to>
      <xdr:col>19</xdr:col>
      <xdr:colOff>184150</xdr:colOff>
      <xdr:row>83</xdr:row>
      <xdr:rowOff>122668</xdr:rowOff>
    </xdr:to>
    <xdr:sp macro="" textlink="">
      <xdr:nvSpPr>
        <xdr:cNvPr id="217" name="楕円 216">
          <a:extLst>
            <a:ext uri="{FF2B5EF4-FFF2-40B4-BE49-F238E27FC236}">
              <a16:creationId xmlns:a16="http://schemas.microsoft.com/office/drawing/2014/main" id="{F5CB3CB7-1B53-4A0F-AB81-36DF879803C2}"/>
            </a:ext>
          </a:extLst>
        </xdr:cNvPr>
        <xdr:cNvSpPr/>
      </xdr:nvSpPr>
      <xdr:spPr>
        <a:xfrm>
          <a:off x="3705225" y="1346084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107445</xdr:rowOff>
    </xdr:from>
    <xdr:ext cx="736600" cy="259045"/>
    <xdr:sp macro="" textlink="">
      <xdr:nvSpPr>
        <xdr:cNvPr id="218" name="テキスト ボックス 217">
          <a:extLst>
            <a:ext uri="{FF2B5EF4-FFF2-40B4-BE49-F238E27FC236}">
              <a16:creationId xmlns:a16="http://schemas.microsoft.com/office/drawing/2014/main" id="{AEBE270F-5486-42AD-BB6E-6AD94FDD0C2C}"/>
            </a:ext>
          </a:extLst>
        </xdr:cNvPr>
        <xdr:cNvSpPr txBox="1"/>
      </xdr:nvSpPr>
      <xdr:spPr>
        <a:xfrm>
          <a:off x="3409950" y="13544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41182</xdr:rowOff>
    </xdr:from>
    <xdr:to>
      <xdr:col>15</xdr:col>
      <xdr:colOff>133350</xdr:colOff>
      <xdr:row>83</xdr:row>
      <xdr:rowOff>142782</xdr:rowOff>
    </xdr:to>
    <xdr:sp macro="" textlink="">
      <xdr:nvSpPr>
        <xdr:cNvPr id="219" name="楕円 218">
          <a:extLst>
            <a:ext uri="{FF2B5EF4-FFF2-40B4-BE49-F238E27FC236}">
              <a16:creationId xmlns:a16="http://schemas.microsoft.com/office/drawing/2014/main" id="{E9199DA3-C19E-45A3-B443-C5BD169E0328}"/>
            </a:ext>
          </a:extLst>
        </xdr:cNvPr>
        <xdr:cNvSpPr/>
      </xdr:nvSpPr>
      <xdr:spPr>
        <a:xfrm>
          <a:off x="2886075" y="13480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127559</xdr:rowOff>
    </xdr:from>
    <xdr:ext cx="762000" cy="259045"/>
    <xdr:sp macro="" textlink="">
      <xdr:nvSpPr>
        <xdr:cNvPr id="220" name="テキスト ボックス 219">
          <a:extLst>
            <a:ext uri="{FF2B5EF4-FFF2-40B4-BE49-F238E27FC236}">
              <a16:creationId xmlns:a16="http://schemas.microsoft.com/office/drawing/2014/main" id="{1CA57B44-14B2-4832-B701-5F91697C514D}"/>
            </a:ext>
          </a:extLst>
        </xdr:cNvPr>
        <xdr:cNvSpPr txBox="1"/>
      </xdr:nvSpPr>
      <xdr:spPr>
        <a:xfrm>
          <a:off x="2600325" y="135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169779</xdr:rowOff>
    </xdr:from>
    <xdr:to>
      <xdr:col>11</xdr:col>
      <xdr:colOff>82550</xdr:colOff>
      <xdr:row>83</xdr:row>
      <xdr:rowOff>99929</xdr:rowOff>
    </xdr:to>
    <xdr:sp macro="" textlink="">
      <xdr:nvSpPr>
        <xdr:cNvPr id="221" name="楕円 220">
          <a:extLst>
            <a:ext uri="{FF2B5EF4-FFF2-40B4-BE49-F238E27FC236}">
              <a16:creationId xmlns:a16="http://schemas.microsoft.com/office/drawing/2014/main" id="{25DBF96E-5C1B-46EC-8A46-B6FCD67F2E54}"/>
            </a:ext>
          </a:extLst>
        </xdr:cNvPr>
        <xdr:cNvSpPr/>
      </xdr:nvSpPr>
      <xdr:spPr>
        <a:xfrm>
          <a:off x="2095500" y="134381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84706</xdr:rowOff>
    </xdr:from>
    <xdr:ext cx="762000" cy="259045"/>
    <xdr:sp macro="" textlink="">
      <xdr:nvSpPr>
        <xdr:cNvPr id="222" name="テキスト ボックス 221">
          <a:extLst>
            <a:ext uri="{FF2B5EF4-FFF2-40B4-BE49-F238E27FC236}">
              <a16:creationId xmlns:a16="http://schemas.microsoft.com/office/drawing/2014/main" id="{0A171E12-45AD-4BB4-B617-A2276BDDAB64}"/>
            </a:ext>
          </a:extLst>
        </xdr:cNvPr>
        <xdr:cNvSpPr txBox="1"/>
      </xdr:nvSpPr>
      <xdr:spPr>
        <a:xfrm>
          <a:off x="1781175" y="1352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142360</xdr:rowOff>
    </xdr:from>
    <xdr:to>
      <xdr:col>7</xdr:col>
      <xdr:colOff>31750</xdr:colOff>
      <xdr:row>83</xdr:row>
      <xdr:rowOff>72510</xdr:rowOff>
    </xdr:to>
    <xdr:sp macro="" textlink="">
      <xdr:nvSpPr>
        <xdr:cNvPr id="223" name="楕円 222">
          <a:extLst>
            <a:ext uri="{FF2B5EF4-FFF2-40B4-BE49-F238E27FC236}">
              <a16:creationId xmlns:a16="http://schemas.microsoft.com/office/drawing/2014/main" id="{732E7D6A-540D-4F33-92BB-DF9773B8B70B}"/>
            </a:ext>
          </a:extLst>
        </xdr:cNvPr>
        <xdr:cNvSpPr/>
      </xdr:nvSpPr>
      <xdr:spPr>
        <a:xfrm>
          <a:off x="1285875" y="1342338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57287</xdr:rowOff>
    </xdr:from>
    <xdr:ext cx="762000" cy="259045"/>
    <xdr:sp macro="" textlink="">
      <xdr:nvSpPr>
        <xdr:cNvPr id="224" name="テキスト ボックス 223">
          <a:extLst>
            <a:ext uri="{FF2B5EF4-FFF2-40B4-BE49-F238E27FC236}">
              <a16:creationId xmlns:a16="http://schemas.microsoft.com/office/drawing/2014/main" id="{723D1177-D974-4F62-B4B5-4568937D0A47}"/>
            </a:ext>
          </a:extLst>
        </xdr:cNvPr>
        <xdr:cNvSpPr txBox="1"/>
      </xdr:nvSpPr>
      <xdr:spPr>
        <a:xfrm>
          <a:off x="971550" y="1349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24461857-070B-43AA-AB0D-5EB00AA1CCFF}"/>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F86183C-DD7F-41B9-AF59-2C297EE45304}"/>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30105681-929C-4D9E-BF50-8EE17EB10709}"/>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EAF90B6-2654-4B26-A69D-E6CD64E1875A}"/>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E56134FE-6DB5-4347-8738-46F583135B12}"/>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E571F819-07F2-459A-AC04-65B6B17D6A1A}"/>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26ACF42A-CDAE-4178-97E4-CD549E1112C0}"/>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BC830C52-90D0-43A8-961B-1E67B1B59102}"/>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7190B056-DB93-42DC-AFFE-3F213D051826}"/>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3FFAF5F8-B6C6-49BB-AC58-50B24F0C19D9}"/>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7434115A-DEC2-4941-A905-0216A68B9B6D}"/>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8250FF67-E714-4E82-95AF-4E57A6FAF6FE}"/>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773D2F23-8C87-4E14-8514-D3281D8669A1}"/>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職員給与のカットや職員手当の見直しなどを実施してきたが、類似団体平均よりも依然として高い水準にある。今後は、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第４次竹田市行財政改革大綱に沿った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給与体系の見直しなど、より一層の職員給の適正化に努めていく必要がある。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9808179-E09C-4722-AB07-4FA3BF3532BC}"/>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84889AA9-DAA1-4023-86A1-8F072DA0BCF3}"/>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17A4E82A-3AED-432A-A935-4B8C02337406}"/>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8599876F-E11E-450F-9440-888440AFD326}"/>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41C4344F-E2DD-4FC4-858C-6AB74B63B86A}"/>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B5E5D2B6-33F3-4BB6-A98F-C25CAABCDF9E}"/>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77067403-37F6-465D-B2AE-1F21FEEDA76A}"/>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21E31F5-C6CC-4C7E-8EB4-D21EE31C3252}"/>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13AEB6D6-95CD-422E-B5C5-1D9C67B43127}"/>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F16E19A3-91A5-47C1-A701-899E9C26082D}"/>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C31677F5-DB53-44E3-9E40-A457CC187B42}"/>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441D2535-A68B-4885-837F-D259A4A00CEB}"/>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EBEBECF1-1F8B-44B1-81F4-94DF92863B4B}"/>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C3AC47B4-7721-4CFA-A5CC-9828437AF550}"/>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D8B41DFD-9C97-411E-BBE2-2AC4A46F404B}"/>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2FE929E7-85A2-4DCB-854C-E84F68705A67}"/>
            </a:ext>
          </a:extLst>
        </xdr:cNvPr>
        <xdr:cNvCxnSpPr/>
      </xdr:nvCxnSpPr>
      <xdr:spPr>
        <a:xfrm flipV="1">
          <a:off x="15478125" y="12961409"/>
          <a:ext cx="0" cy="1600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4012A556-D8CF-491B-8AAB-9C21CF1273BE}"/>
            </a:ext>
          </a:extLst>
        </xdr:cNvPr>
        <xdr:cNvSpPr txBox="1"/>
      </xdr:nvSpPr>
      <xdr:spPr>
        <a:xfrm>
          <a:off x="15563850" y="145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197ED2A7-5EFE-4873-803E-F32E7ADF045A}"/>
            </a:ext>
          </a:extLst>
        </xdr:cNvPr>
        <xdr:cNvCxnSpPr/>
      </xdr:nvCxnSpPr>
      <xdr:spPr>
        <a:xfrm>
          <a:off x="15401925" y="145616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C56EE0A8-600F-4DD9-8FB2-E72452882DFF}"/>
            </a:ext>
          </a:extLst>
        </xdr:cNvPr>
        <xdr:cNvSpPr txBox="1"/>
      </xdr:nvSpPr>
      <xdr:spPr>
        <a:xfrm>
          <a:off x="15563850" y="127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71BB0E7E-C3C6-480B-BE70-4FB2450D993E}"/>
            </a:ext>
          </a:extLst>
        </xdr:cNvPr>
        <xdr:cNvCxnSpPr/>
      </xdr:nvCxnSpPr>
      <xdr:spPr>
        <a:xfrm>
          <a:off x="15401925" y="129614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13405</xdr:rowOff>
    </xdr:to>
    <xdr:cxnSp macro="">
      <xdr:nvCxnSpPr>
        <xdr:cNvPr id="258" name="直線コネクタ 257">
          <a:extLst>
            <a:ext uri="{FF2B5EF4-FFF2-40B4-BE49-F238E27FC236}">
              <a16:creationId xmlns:a16="http://schemas.microsoft.com/office/drawing/2014/main" id="{0022DE58-C392-48CF-9ED0-29111BBC3D1E}"/>
            </a:ext>
          </a:extLst>
        </xdr:cNvPr>
        <xdr:cNvCxnSpPr/>
      </xdr:nvCxnSpPr>
      <xdr:spPr>
        <a:xfrm flipV="1">
          <a:off x="14716125" y="14248695"/>
          <a:ext cx="762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358BCAFC-2B47-4082-94A7-7864494413F4}"/>
            </a:ext>
          </a:extLst>
        </xdr:cNvPr>
        <xdr:cNvSpPr txBox="1"/>
      </xdr:nvSpPr>
      <xdr:spPr>
        <a:xfrm>
          <a:off x="15563850" y="1377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9C99941D-2AFF-4BCB-AF92-5E6D5F92E0FC}"/>
            </a:ext>
          </a:extLst>
        </xdr:cNvPr>
        <xdr:cNvSpPr/>
      </xdr:nvSpPr>
      <xdr:spPr>
        <a:xfrm>
          <a:off x="15430500" y="139227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26811</xdr:rowOff>
    </xdr:to>
    <xdr:cxnSp macro="">
      <xdr:nvCxnSpPr>
        <xdr:cNvPr id="261" name="直線コネクタ 260">
          <a:extLst>
            <a:ext uri="{FF2B5EF4-FFF2-40B4-BE49-F238E27FC236}">
              <a16:creationId xmlns:a16="http://schemas.microsoft.com/office/drawing/2014/main" id="{8B1E10F5-81D3-48CB-852F-2892B8E9940D}"/>
            </a:ext>
          </a:extLst>
        </xdr:cNvPr>
        <xdr:cNvCxnSpPr/>
      </xdr:nvCxnSpPr>
      <xdr:spPr>
        <a:xfrm flipV="1">
          <a:off x="13906500" y="14259630"/>
          <a:ext cx="809625"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8A34116E-884D-4E99-AA40-28872AF6E410}"/>
            </a:ext>
          </a:extLst>
        </xdr:cNvPr>
        <xdr:cNvSpPr/>
      </xdr:nvSpPr>
      <xdr:spPr>
        <a:xfrm>
          <a:off x="14668500" y="1393295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F7750CA6-42A0-4BE0-BFB3-7AC777C34E7D}"/>
            </a:ext>
          </a:extLst>
        </xdr:cNvPr>
        <xdr:cNvSpPr txBox="1"/>
      </xdr:nvSpPr>
      <xdr:spPr>
        <a:xfrm>
          <a:off x="14373225" y="1372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26811</xdr:rowOff>
    </xdr:to>
    <xdr:cxnSp macro="">
      <xdr:nvCxnSpPr>
        <xdr:cNvPr id="264" name="直線コネクタ 263">
          <a:extLst>
            <a:ext uri="{FF2B5EF4-FFF2-40B4-BE49-F238E27FC236}">
              <a16:creationId xmlns:a16="http://schemas.microsoft.com/office/drawing/2014/main" id="{6BCC1466-8C6B-4A42-9CA3-2EC1D45036FE}"/>
            </a:ext>
          </a:extLst>
        </xdr:cNvPr>
        <xdr:cNvCxnSpPr/>
      </xdr:nvCxnSpPr>
      <xdr:spPr>
        <a:xfrm>
          <a:off x="13106400" y="14248695"/>
          <a:ext cx="800100"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688C1F9A-DEB7-4E91-8C11-5BAC66BE1D21}"/>
            </a:ext>
          </a:extLst>
        </xdr:cNvPr>
        <xdr:cNvSpPr/>
      </xdr:nvSpPr>
      <xdr:spPr>
        <a:xfrm>
          <a:off x="13868400" y="139629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62E2AEBA-CD30-46CE-973F-ECA1A18218A0}"/>
            </a:ext>
          </a:extLst>
        </xdr:cNvPr>
        <xdr:cNvSpPr txBox="1"/>
      </xdr:nvSpPr>
      <xdr:spPr>
        <a:xfrm>
          <a:off x="13554075" y="137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26811</xdr:rowOff>
    </xdr:to>
    <xdr:cxnSp macro="">
      <xdr:nvCxnSpPr>
        <xdr:cNvPr id="267" name="直線コネクタ 266">
          <a:extLst>
            <a:ext uri="{FF2B5EF4-FFF2-40B4-BE49-F238E27FC236}">
              <a16:creationId xmlns:a16="http://schemas.microsoft.com/office/drawing/2014/main" id="{E2A4DC61-AED5-493E-B82A-A09D593E55F0}"/>
            </a:ext>
          </a:extLst>
        </xdr:cNvPr>
        <xdr:cNvCxnSpPr/>
      </xdr:nvCxnSpPr>
      <xdr:spPr>
        <a:xfrm flipV="1">
          <a:off x="12296775" y="14248695"/>
          <a:ext cx="809625"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6F5BE87A-0C38-4B8C-9A68-E6DEFA8CC6FE}"/>
            </a:ext>
          </a:extLst>
        </xdr:cNvPr>
        <xdr:cNvSpPr/>
      </xdr:nvSpPr>
      <xdr:spPr>
        <a:xfrm>
          <a:off x="13058775" y="139527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5735525E-92DE-45D8-8B2D-362EE612E157}"/>
            </a:ext>
          </a:extLst>
        </xdr:cNvPr>
        <xdr:cNvSpPr txBox="1"/>
      </xdr:nvSpPr>
      <xdr:spPr>
        <a:xfrm>
          <a:off x="12763500" y="1373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B33087DB-C740-42A4-8E33-F18E41C9C054}"/>
            </a:ext>
          </a:extLst>
        </xdr:cNvPr>
        <xdr:cNvSpPr/>
      </xdr:nvSpPr>
      <xdr:spPr>
        <a:xfrm>
          <a:off x="12239625" y="139629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FE54DE8A-1A37-4B18-B621-DE5869EC3E1B}"/>
            </a:ext>
          </a:extLst>
        </xdr:cNvPr>
        <xdr:cNvSpPr txBox="1"/>
      </xdr:nvSpPr>
      <xdr:spPr>
        <a:xfrm>
          <a:off x="11953875" y="137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41DB5D8-03EB-4183-ABBE-C216924419FE}"/>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11A7F53-5F72-48C0-AB87-5135F9739C33}"/>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13C7D89-F1BA-40E5-B445-C3161A13EAFE}"/>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00A8B6C-C275-44A6-B6B3-975970D1F934}"/>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FAF8349-BEFB-4591-BA62-765636FDEFB8}"/>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7" name="楕円 276">
          <a:extLst>
            <a:ext uri="{FF2B5EF4-FFF2-40B4-BE49-F238E27FC236}">
              <a16:creationId xmlns:a16="http://schemas.microsoft.com/office/drawing/2014/main" id="{4F4E106D-D1D3-4F16-9F32-5A8948F37655}"/>
            </a:ext>
          </a:extLst>
        </xdr:cNvPr>
        <xdr:cNvSpPr/>
      </xdr:nvSpPr>
      <xdr:spPr>
        <a:xfrm>
          <a:off x="15430500" y="14191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8" name="給与水準   （国との比較）該当値テキスト">
          <a:extLst>
            <a:ext uri="{FF2B5EF4-FFF2-40B4-BE49-F238E27FC236}">
              <a16:creationId xmlns:a16="http://schemas.microsoft.com/office/drawing/2014/main" id="{77C04454-0118-44EE-AD51-9A91F11B5D67}"/>
            </a:ext>
          </a:extLst>
        </xdr:cNvPr>
        <xdr:cNvSpPr txBox="1"/>
      </xdr:nvSpPr>
      <xdr:spPr>
        <a:xfrm>
          <a:off x="15563850" y="1416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9" name="楕円 278">
          <a:extLst>
            <a:ext uri="{FF2B5EF4-FFF2-40B4-BE49-F238E27FC236}">
              <a16:creationId xmlns:a16="http://schemas.microsoft.com/office/drawing/2014/main" id="{DE542EA8-53CB-4858-AF4F-6D32E69890BC}"/>
            </a:ext>
          </a:extLst>
        </xdr:cNvPr>
        <xdr:cNvSpPr/>
      </xdr:nvSpPr>
      <xdr:spPr>
        <a:xfrm>
          <a:off x="14668500" y="142215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80" name="テキスト ボックス 279">
          <a:extLst>
            <a:ext uri="{FF2B5EF4-FFF2-40B4-BE49-F238E27FC236}">
              <a16:creationId xmlns:a16="http://schemas.microsoft.com/office/drawing/2014/main" id="{D8219330-C934-4143-BCEC-C7D7340A1325}"/>
            </a:ext>
          </a:extLst>
        </xdr:cNvPr>
        <xdr:cNvSpPr txBox="1"/>
      </xdr:nvSpPr>
      <xdr:spPr>
        <a:xfrm>
          <a:off x="14373225" y="1429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1" name="楕円 280">
          <a:extLst>
            <a:ext uri="{FF2B5EF4-FFF2-40B4-BE49-F238E27FC236}">
              <a16:creationId xmlns:a16="http://schemas.microsoft.com/office/drawing/2014/main" id="{DB014242-BBA1-4877-AFBE-C98A0EA8D1B9}"/>
            </a:ext>
          </a:extLst>
        </xdr:cNvPr>
        <xdr:cNvSpPr/>
      </xdr:nvSpPr>
      <xdr:spPr>
        <a:xfrm>
          <a:off x="13868400" y="142317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2" name="テキスト ボックス 281">
          <a:extLst>
            <a:ext uri="{FF2B5EF4-FFF2-40B4-BE49-F238E27FC236}">
              <a16:creationId xmlns:a16="http://schemas.microsoft.com/office/drawing/2014/main" id="{554E3635-BBCB-474E-B260-C3E7B62B39C6}"/>
            </a:ext>
          </a:extLst>
        </xdr:cNvPr>
        <xdr:cNvSpPr txBox="1"/>
      </xdr:nvSpPr>
      <xdr:spPr>
        <a:xfrm>
          <a:off x="13554075" y="14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3" name="楕円 282">
          <a:extLst>
            <a:ext uri="{FF2B5EF4-FFF2-40B4-BE49-F238E27FC236}">
              <a16:creationId xmlns:a16="http://schemas.microsoft.com/office/drawing/2014/main" id="{BE010736-EFCB-4219-BE79-5032A5301558}"/>
            </a:ext>
          </a:extLst>
        </xdr:cNvPr>
        <xdr:cNvSpPr/>
      </xdr:nvSpPr>
      <xdr:spPr>
        <a:xfrm>
          <a:off x="13058775" y="141915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9D7F776E-509B-44F2-8DE7-E5A15E6EFCF9}"/>
            </a:ext>
          </a:extLst>
        </xdr:cNvPr>
        <xdr:cNvSpPr txBox="1"/>
      </xdr:nvSpPr>
      <xdr:spPr>
        <a:xfrm>
          <a:off x="12763500" y="1427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5" name="楕円 284">
          <a:extLst>
            <a:ext uri="{FF2B5EF4-FFF2-40B4-BE49-F238E27FC236}">
              <a16:creationId xmlns:a16="http://schemas.microsoft.com/office/drawing/2014/main" id="{C084FE48-3873-4269-8185-D6405BD9F49D}"/>
            </a:ext>
          </a:extLst>
        </xdr:cNvPr>
        <xdr:cNvSpPr/>
      </xdr:nvSpPr>
      <xdr:spPr>
        <a:xfrm>
          <a:off x="12239625" y="142317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6" name="テキスト ボックス 285">
          <a:extLst>
            <a:ext uri="{FF2B5EF4-FFF2-40B4-BE49-F238E27FC236}">
              <a16:creationId xmlns:a16="http://schemas.microsoft.com/office/drawing/2014/main" id="{19B82F12-F966-49F0-B82C-50D83EEAE91F}"/>
            </a:ext>
          </a:extLst>
        </xdr:cNvPr>
        <xdr:cNvSpPr txBox="1"/>
      </xdr:nvSpPr>
      <xdr:spPr>
        <a:xfrm>
          <a:off x="11953875" y="14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F19E68AD-7ECB-482E-ADA9-9834CF5463E9}"/>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F2847852-1481-407B-8CB9-6BE0D8A87E2F}"/>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1E64F55A-EB30-4D27-B073-51E4C06310DA}"/>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47549E7-22C7-45E5-A93D-6DFAC69E313F}"/>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767E256F-95F8-42A0-8614-83A68B14CBD7}"/>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C2A4B37-579E-433E-B606-57A438EE7B3A}"/>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3DF3B460-13DD-4724-8963-247B493F7F0E}"/>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EC7D3117-F240-4504-B199-FC959FD12F44}"/>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2EE36AA3-7D78-40F6-936F-8ABFCABA337B}"/>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DC1B927-0918-4521-949A-8E58B6FDA452}"/>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30E081CB-DB9B-498B-B8D1-FC830C5A2559}"/>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C023222-1BA5-4B17-9B5B-670A1F1D51CD}"/>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61F267E8-F0DB-46CC-90EE-F24876E8D38C}"/>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全国・県内平均を大きく上回り、類似団体の中でも多い状況となっている。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人口当たりの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職員数が多い要因は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、過疎化や少子高齢化により急速に人口減少が進んだ一方で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、市の面積が広大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条件不利地域が多い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ために、支所機能や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公共施設等の整理統合などが進ま</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ず</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その維持管理及び一定の市民サービスの確保に職員数が必要とされていることなどがある。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３５</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％を超える職員数の削減を実施しているが、更なる職員数の適正化に向け、今後も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第４次竹田市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行財政改革大綱に沿った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取組の推進</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1096D7C-261C-49C2-B067-CC7A9015C45A}"/>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DFE8B020-8B7F-4B11-AE97-234196C913EF}"/>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9D7E35E9-AB7A-4D1F-BEC7-FBD262FB82C2}"/>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715712A-90C0-4B0A-9C1F-920D31EB0F47}"/>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64D0E695-3B1A-480A-95FE-590996572B0C}"/>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68C911C-FAD8-47F6-A8E8-69C518CAE15E}"/>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7EB514C4-6ED9-4D04-8155-8D089546AFCE}"/>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F9CBF820-534B-44B1-B44F-66166680C72B}"/>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C024A187-AE5D-4D0E-9622-C2A3520B3B97}"/>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1518D699-4B55-42F6-9F27-0BF51ADBED1E}"/>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3DE0EA15-3B8B-4CB2-8CA6-E4A63A5D6412}"/>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B3BDCB77-2A6B-4CC8-A5C0-53C6DF900CCF}"/>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CD0603D3-C46F-48F5-BFFE-247EA5759EDC}"/>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EA17C416-FA60-4E78-B5BD-FF2ECC1F264B}"/>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B4A64822-98A9-431E-A248-4DF583F02AA7}"/>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F1FD00E3-9002-4186-AA0F-B9816D2E1122}"/>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9217364C-A655-4EFA-B8B9-F99157B06A19}"/>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E6DB44E5-E357-4629-884A-7EB5D0D68DE5}"/>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8FD9271C-F1CD-4784-83EB-2E248940E721}"/>
            </a:ext>
          </a:extLst>
        </xdr:cNvPr>
        <xdr:cNvCxnSpPr/>
      </xdr:nvCxnSpPr>
      <xdr:spPr>
        <a:xfrm flipV="1">
          <a:off x="15478125" y="9423007"/>
          <a:ext cx="0" cy="149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117FE3B6-767C-43BF-BD0B-11677C1B1115}"/>
            </a:ext>
          </a:extLst>
        </xdr:cNvPr>
        <xdr:cNvSpPr txBox="1"/>
      </xdr:nvSpPr>
      <xdr:spPr>
        <a:xfrm>
          <a:off x="15563850" y="1087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C9415E77-B8A3-490E-9C7A-F94CD36E5865}"/>
            </a:ext>
          </a:extLst>
        </xdr:cNvPr>
        <xdr:cNvCxnSpPr/>
      </xdr:nvCxnSpPr>
      <xdr:spPr>
        <a:xfrm>
          <a:off x="15401925" y="10913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4F8B7F74-53DA-448B-B77F-CA1326D923A5}"/>
            </a:ext>
          </a:extLst>
        </xdr:cNvPr>
        <xdr:cNvSpPr txBox="1"/>
      </xdr:nvSpPr>
      <xdr:spPr>
        <a:xfrm>
          <a:off x="15563850" y="91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AE8949A4-E7F8-4716-AFDB-1B4CB2597083}"/>
            </a:ext>
          </a:extLst>
        </xdr:cNvPr>
        <xdr:cNvCxnSpPr/>
      </xdr:nvCxnSpPr>
      <xdr:spPr>
        <a:xfrm>
          <a:off x="15401925" y="94230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143026</xdr:rowOff>
    </xdr:from>
    <xdr:to>
      <xdr:col>81</xdr:col>
      <xdr:colOff>44450</xdr:colOff>
      <xdr:row>64</xdr:row>
      <xdr:rowOff>3749</xdr:rowOff>
    </xdr:to>
    <xdr:cxnSp macro="">
      <xdr:nvCxnSpPr>
        <xdr:cNvPr id="323" name="直線コネクタ 322">
          <a:extLst>
            <a:ext uri="{FF2B5EF4-FFF2-40B4-BE49-F238E27FC236}">
              <a16:creationId xmlns:a16="http://schemas.microsoft.com/office/drawing/2014/main" id="{77560861-A167-4A45-AA04-AA48C69A93BD}"/>
            </a:ext>
          </a:extLst>
        </xdr:cNvPr>
        <xdr:cNvCxnSpPr/>
      </xdr:nvCxnSpPr>
      <xdr:spPr>
        <a:xfrm>
          <a:off x="14716125" y="10341126"/>
          <a:ext cx="7620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B01DE5E6-DE25-456A-9432-3DC39DA9AE12}"/>
            </a:ext>
          </a:extLst>
        </xdr:cNvPr>
        <xdr:cNvSpPr txBox="1"/>
      </xdr:nvSpPr>
      <xdr:spPr>
        <a:xfrm>
          <a:off x="15563850" y="970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96464B93-FFC7-4CD8-A2E5-9DC798A3935E}"/>
            </a:ext>
          </a:extLst>
        </xdr:cNvPr>
        <xdr:cNvSpPr/>
      </xdr:nvSpPr>
      <xdr:spPr>
        <a:xfrm>
          <a:off x="15430500" y="98498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106256</xdr:rowOff>
    </xdr:from>
    <xdr:to>
      <xdr:col>77</xdr:col>
      <xdr:colOff>44450</xdr:colOff>
      <xdr:row>63</xdr:row>
      <xdr:rowOff>143026</xdr:rowOff>
    </xdr:to>
    <xdr:cxnSp macro="">
      <xdr:nvCxnSpPr>
        <xdr:cNvPr id="326" name="直線コネクタ 325">
          <a:extLst>
            <a:ext uri="{FF2B5EF4-FFF2-40B4-BE49-F238E27FC236}">
              <a16:creationId xmlns:a16="http://schemas.microsoft.com/office/drawing/2014/main" id="{C352661D-68D6-4790-B743-33C5827AA4C1}"/>
            </a:ext>
          </a:extLst>
        </xdr:cNvPr>
        <xdr:cNvCxnSpPr/>
      </xdr:nvCxnSpPr>
      <xdr:spPr>
        <a:xfrm>
          <a:off x="13906500" y="10304356"/>
          <a:ext cx="809625"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4B8B75D-A980-4D01-85A5-C4439F314E4A}"/>
            </a:ext>
          </a:extLst>
        </xdr:cNvPr>
        <xdr:cNvSpPr/>
      </xdr:nvSpPr>
      <xdr:spPr>
        <a:xfrm>
          <a:off x="14668500" y="98363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4DC4E7CC-04C3-4423-88BF-FF61256E571F}"/>
            </a:ext>
          </a:extLst>
        </xdr:cNvPr>
        <xdr:cNvSpPr txBox="1"/>
      </xdr:nvSpPr>
      <xdr:spPr>
        <a:xfrm>
          <a:off x="14373225" y="962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86723</xdr:rowOff>
    </xdr:from>
    <xdr:to>
      <xdr:col>72</xdr:col>
      <xdr:colOff>203200</xdr:colOff>
      <xdr:row>63</xdr:row>
      <xdr:rowOff>106256</xdr:rowOff>
    </xdr:to>
    <xdr:cxnSp macro="">
      <xdr:nvCxnSpPr>
        <xdr:cNvPr id="329" name="直線コネクタ 328">
          <a:extLst>
            <a:ext uri="{FF2B5EF4-FFF2-40B4-BE49-F238E27FC236}">
              <a16:creationId xmlns:a16="http://schemas.microsoft.com/office/drawing/2014/main" id="{36979A79-EAED-470B-87D0-02CC348EC7A8}"/>
            </a:ext>
          </a:extLst>
        </xdr:cNvPr>
        <xdr:cNvCxnSpPr/>
      </xdr:nvCxnSpPr>
      <xdr:spPr>
        <a:xfrm>
          <a:off x="13106400" y="10284823"/>
          <a:ext cx="8001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816C6867-9383-4066-BA2D-8710F1A4B2F3}"/>
            </a:ext>
          </a:extLst>
        </xdr:cNvPr>
        <xdr:cNvSpPr/>
      </xdr:nvSpPr>
      <xdr:spPr>
        <a:xfrm>
          <a:off x="13868400" y="980358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FB40AF25-2669-4E36-9BC0-48A3E1FF210D}"/>
            </a:ext>
          </a:extLst>
        </xdr:cNvPr>
        <xdr:cNvSpPr txBox="1"/>
      </xdr:nvSpPr>
      <xdr:spPr>
        <a:xfrm>
          <a:off x="13554075" y="95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86723</xdr:rowOff>
    </xdr:from>
    <xdr:to>
      <xdr:col>68</xdr:col>
      <xdr:colOff>152400</xdr:colOff>
      <xdr:row>63</xdr:row>
      <xdr:rowOff>101660</xdr:rowOff>
    </xdr:to>
    <xdr:cxnSp macro="">
      <xdr:nvCxnSpPr>
        <xdr:cNvPr id="332" name="直線コネクタ 331">
          <a:extLst>
            <a:ext uri="{FF2B5EF4-FFF2-40B4-BE49-F238E27FC236}">
              <a16:creationId xmlns:a16="http://schemas.microsoft.com/office/drawing/2014/main" id="{9644F7FC-35B1-4E41-891C-D386845C6D55}"/>
            </a:ext>
          </a:extLst>
        </xdr:cNvPr>
        <xdr:cNvCxnSpPr/>
      </xdr:nvCxnSpPr>
      <xdr:spPr>
        <a:xfrm flipV="1">
          <a:off x="12296775" y="10284823"/>
          <a:ext cx="809625"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787923C6-4225-4D3D-B02B-9F8BB67CA794}"/>
            </a:ext>
          </a:extLst>
        </xdr:cNvPr>
        <xdr:cNvSpPr/>
      </xdr:nvSpPr>
      <xdr:spPr>
        <a:xfrm>
          <a:off x="13058775" y="97912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811CD6D1-28BB-4DE5-BD89-5B0532A57660}"/>
            </a:ext>
          </a:extLst>
        </xdr:cNvPr>
        <xdr:cNvSpPr txBox="1"/>
      </xdr:nvSpPr>
      <xdr:spPr>
        <a:xfrm>
          <a:off x="12763500" y="956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A1054253-16B5-4F51-BB81-0E21C52B2F5B}"/>
            </a:ext>
          </a:extLst>
        </xdr:cNvPr>
        <xdr:cNvSpPr/>
      </xdr:nvSpPr>
      <xdr:spPr>
        <a:xfrm>
          <a:off x="12239625" y="97817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B5031B89-1FBB-4E7D-A195-ADF2D857A305}"/>
            </a:ext>
          </a:extLst>
        </xdr:cNvPr>
        <xdr:cNvSpPr txBox="1"/>
      </xdr:nvSpPr>
      <xdr:spPr>
        <a:xfrm>
          <a:off x="11953875" y="956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66060D8-8B51-4154-87C0-69D603CCCA49}"/>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D04F4D5-6242-47C5-A74B-49F5D7371A8C}"/>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9A58F95-ACB2-4F1D-BD65-4777952505F8}"/>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13FBD50-791C-4FDE-A028-46F2603674D6}"/>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392861E-7BC3-4F21-B62E-46C087DBDB18}"/>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124399</xdr:rowOff>
    </xdr:from>
    <xdr:to>
      <xdr:col>81</xdr:col>
      <xdr:colOff>95250</xdr:colOff>
      <xdr:row>64</xdr:row>
      <xdr:rowOff>54549</xdr:rowOff>
    </xdr:to>
    <xdr:sp macro="" textlink="">
      <xdr:nvSpPr>
        <xdr:cNvPr id="342" name="楕円 341">
          <a:extLst>
            <a:ext uri="{FF2B5EF4-FFF2-40B4-BE49-F238E27FC236}">
              <a16:creationId xmlns:a16="http://schemas.microsoft.com/office/drawing/2014/main" id="{E10C7FA7-B93C-4E2D-B674-B86F37E3CDD2}"/>
            </a:ext>
          </a:extLst>
        </xdr:cNvPr>
        <xdr:cNvSpPr/>
      </xdr:nvSpPr>
      <xdr:spPr>
        <a:xfrm>
          <a:off x="15430500" y="103224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96476</xdr:rowOff>
    </xdr:from>
    <xdr:ext cx="762000" cy="259045"/>
    <xdr:sp macro="" textlink="">
      <xdr:nvSpPr>
        <xdr:cNvPr id="343" name="定員管理の状況該当値テキスト">
          <a:extLst>
            <a:ext uri="{FF2B5EF4-FFF2-40B4-BE49-F238E27FC236}">
              <a16:creationId xmlns:a16="http://schemas.microsoft.com/office/drawing/2014/main" id="{E863B6DF-F7ED-412B-99FF-D2EE8B575633}"/>
            </a:ext>
          </a:extLst>
        </xdr:cNvPr>
        <xdr:cNvSpPr txBox="1"/>
      </xdr:nvSpPr>
      <xdr:spPr>
        <a:xfrm>
          <a:off x="15563850" y="1029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92226</xdr:rowOff>
    </xdr:from>
    <xdr:to>
      <xdr:col>77</xdr:col>
      <xdr:colOff>95250</xdr:colOff>
      <xdr:row>64</xdr:row>
      <xdr:rowOff>22376</xdr:rowOff>
    </xdr:to>
    <xdr:sp macro="" textlink="">
      <xdr:nvSpPr>
        <xdr:cNvPr id="344" name="楕円 343">
          <a:extLst>
            <a:ext uri="{FF2B5EF4-FFF2-40B4-BE49-F238E27FC236}">
              <a16:creationId xmlns:a16="http://schemas.microsoft.com/office/drawing/2014/main" id="{D692D34C-9162-4ADC-8108-215D09CE74EE}"/>
            </a:ext>
          </a:extLst>
        </xdr:cNvPr>
        <xdr:cNvSpPr/>
      </xdr:nvSpPr>
      <xdr:spPr>
        <a:xfrm>
          <a:off x="14668500" y="102935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7153</xdr:rowOff>
    </xdr:from>
    <xdr:ext cx="736600" cy="259045"/>
    <xdr:sp macro="" textlink="">
      <xdr:nvSpPr>
        <xdr:cNvPr id="345" name="テキスト ボックス 344">
          <a:extLst>
            <a:ext uri="{FF2B5EF4-FFF2-40B4-BE49-F238E27FC236}">
              <a16:creationId xmlns:a16="http://schemas.microsoft.com/office/drawing/2014/main" id="{771D7AF8-F74E-44FF-894B-EE4507F4743A}"/>
            </a:ext>
          </a:extLst>
        </xdr:cNvPr>
        <xdr:cNvSpPr txBox="1"/>
      </xdr:nvSpPr>
      <xdr:spPr>
        <a:xfrm>
          <a:off x="14373225" y="1037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55456</xdr:rowOff>
    </xdr:from>
    <xdr:to>
      <xdr:col>73</xdr:col>
      <xdr:colOff>44450</xdr:colOff>
      <xdr:row>63</xdr:row>
      <xdr:rowOff>157056</xdr:rowOff>
    </xdr:to>
    <xdr:sp macro="" textlink="">
      <xdr:nvSpPr>
        <xdr:cNvPr id="346" name="楕円 345">
          <a:extLst>
            <a:ext uri="{FF2B5EF4-FFF2-40B4-BE49-F238E27FC236}">
              <a16:creationId xmlns:a16="http://schemas.microsoft.com/office/drawing/2014/main" id="{08052D5E-97A8-46AD-8B00-4BF9FE9F298A}"/>
            </a:ext>
          </a:extLst>
        </xdr:cNvPr>
        <xdr:cNvSpPr/>
      </xdr:nvSpPr>
      <xdr:spPr>
        <a:xfrm>
          <a:off x="13868400" y="1025673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47" name="テキスト ボックス 346">
          <a:extLst>
            <a:ext uri="{FF2B5EF4-FFF2-40B4-BE49-F238E27FC236}">
              <a16:creationId xmlns:a16="http://schemas.microsoft.com/office/drawing/2014/main" id="{45938AE9-53BC-4F64-8D1A-355B0EAC8E0A}"/>
            </a:ext>
          </a:extLst>
        </xdr:cNvPr>
        <xdr:cNvSpPr txBox="1"/>
      </xdr:nvSpPr>
      <xdr:spPr>
        <a:xfrm>
          <a:off x="13554075" y="103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35923</xdr:rowOff>
    </xdr:from>
    <xdr:to>
      <xdr:col>68</xdr:col>
      <xdr:colOff>203200</xdr:colOff>
      <xdr:row>63</xdr:row>
      <xdr:rowOff>137523</xdr:rowOff>
    </xdr:to>
    <xdr:sp macro="" textlink="">
      <xdr:nvSpPr>
        <xdr:cNvPr id="348" name="楕円 347">
          <a:extLst>
            <a:ext uri="{FF2B5EF4-FFF2-40B4-BE49-F238E27FC236}">
              <a16:creationId xmlns:a16="http://schemas.microsoft.com/office/drawing/2014/main" id="{73514374-4BC1-46A7-8A55-8A60B8CBD056}"/>
            </a:ext>
          </a:extLst>
        </xdr:cNvPr>
        <xdr:cNvSpPr/>
      </xdr:nvSpPr>
      <xdr:spPr>
        <a:xfrm>
          <a:off x="13058775" y="1023719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122300</xdr:rowOff>
    </xdr:from>
    <xdr:ext cx="762000" cy="259045"/>
    <xdr:sp macro="" textlink="">
      <xdr:nvSpPr>
        <xdr:cNvPr id="349" name="テキスト ボックス 348">
          <a:extLst>
            <a:ext uri="{FF2B5EF4-FFF2-40B4-BE49-F238E27FC236}">
              <a16:creationId xmlns:a16="http://schemas.microsoft.com/office/drawing/2014/main" id="{47CE58DB-819E-468A-B931-F7C6A5A77F9C}"/>
            </a:ext>
          </a:extLst>
        </xdr:cNvPr>
        <xdr:cNvSpPr txBox="1"/>
      </xdr:nvSpPr>
      <xdr:spPr>
        <a:xfrm>
          <a:off x="127635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50860</xdr:rowOff>
    </xdr:from>
    <xdr:to>
      <xdr:col>64</xdr:col>
      <xdr:colOff>152400</xdr:colOff>
      <xdr:row>63</xdr:row>
      <xdr:rowOff>152460</xdr:rowOff>
    </xdr:to>
    <xdr:sp macro="" textlink="">
      <xdr:nvSpPr>
        <xdr:cNvPr id="350" name="楕円 349">
          <a:extLst>
            <a:ext uri="{FF2B5EF4-FFF2-40B4-BE49-F238E27FC236}">
              <a16:creationId xmlns:a16="http://schemas.microsoft.com/office/drawing/2014/main" id="{A632A505-53C6-43F7-A754-5CACFFCA3BA8}"/>
            </a:ext>
          </a:extLst>
        </xdr:cNvPr>
        <xdr:cNvSpPr/>
      </xdr:nvSpPr>
      <xdr:spPr>
        <a:xfrm>
          <a:off x="12239625" y="102489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137237</xdr:rowOff>
    </xdr:from>
    <xdr:ext cx="762000" cy="259045"/>
    <xdr:sp macro="" textlink="">
      <xdr:nvSpPr>
        <xdr:cNvPr id="351" name="テキスト ボックス 350">
          <a:extLst>
            <a:ext uri="{FF2B5EF4-FFF2-40B4-BE49-F238E27FC236}">
              <a16:creationId xmlns:a16="http://schemas.microsoft.com/office/drawing/2014/main" id="{CC52DB1C-C1D9-4884-9309-7213D999FCF8}"/>
            </a:ext>
          </a:extLst>
        </xdr:cNvPr>
        <xdr:cNvSpPr txBox="1"/>
      </xdr:nvSpPr>
      <xdr:spPr>
        <a:xfrm>
          <a:off x="11953875" y="1034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B5455559-5276-42C9-80C8-283233590728}"/>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C787B6CE-5E21-47D5-9EB8-52A72D67CE69}"/>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1E1CB8F9-4FF7-4B20-AFE2-F8FC08E06C7B}"/>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E7BAAB56-6243-4C06-98FA-7C47687A48CF}"/>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7D1529FD-7581-45F3-82BE-59B4D580C756}"/>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9664BBFD-DB98-475C-A9BE-A1017761C15B}"/>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59F38B18-FD81-4F94-8ADB-2CAD19A4C7B6}"/>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CBFA91BE-2F6F-4EC5-9073-B6B90594D74D}"/>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760CCF1E-FF9E-4469-B07F-CB385F1BA0BB}"/>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15FDFD2-F1B2-4C1B-8604-8A90FBE797A5}"/>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DFF62A0D-72C0-4BA5-9F5B-C5E130946083}"/>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6621FB5A-B803-4D38-A13E-33BF6B405761}"/>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BB9757BE-E6CD-4E2D-A293-14F6D34CF370}"/>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国営大蘇ダム建設事業や歴史文化館建設事業等の大規模普通建設事業に伴う地方債の償還が本格的に始まったことから、前年よりも数値が悪化したものの、類似団体と同水準を保っている。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今後も市民生活に直結した普通建設事業（火葬場の再整備等）が予定されていることから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、市民ニーズ・行政需要実態に即した事業を厳選したうえで、地方債の計画的な発行に努めていく必要がある。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F1A3CE7B-F967-4DB8-8675-4FEAEEC1BBB3}"/>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7FB0353-0208-4195-BB3C-B4FC8C27A915}"/>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C751EA1E-C200-42EC-A8D1-D395E2906DC1}"/>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39E02AA8-C64C-4D36-9369-5A72E913A035}"/>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CEBD9F8E-3433-4AFD-A483-70E7C143FEC4}"/>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5D862F61-B41D-4AD3-A8AF-EC55D181A2F0}"/>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DE974E31-7F88-479A-8604-A85E0E02947E}"/>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4E33F687-5AB9-4C43-AF88-6999C05EBB05}"/>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61FD0256-3C04-4CCE-9A34-895D2832ACB3}"/>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8F7A503A-5851-403E-992F-D94552EA6566}"/>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9991C04E-8A34-4A3E-A5C7-9FE4C37EA512}"/>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68E24534-E844-4BFE-9D41-4B5C0F8E7EA4}"/>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3DCB79AF-0CAE-4B18-8118-72DB412E1266}"/>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1CC5B22D-102F-4B6F-8C20-2B3C523B3060}"/>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57C24D35-F00B-443A-9231-2B9C8C976939}"/>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53E464D-ACA6-46C7-BC22-FEC76CF5212E}"/>
            </a:ext>
          </a:extLst>
        </xdr:cNvPr>
        <xdr:cNvCxnSpPr/>
      </xdr:nvCxnSpPr>
      <xdr:spPr>
        <a:xfrm flipV="1">
          <a:off x="15478125" y="5751936"/>
          <a:ext cx="0" cy="1371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10744E9B-22A4-4A43-8E36-92D0AE986E01}"/>
            </a:ext>
          </a:extLst>
        </xdr:cNvPr>
        <xdr:cNvSpPr txBox="1"/>
      </xdr:nvSpPr>
      <xdr:spPr>
        <a:xfrm>
          <a:off x="15563850" y="709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FF0365AB-0442-4227-A485-84CAE9102656}"/>
            </a:ext>
          </a:extLst>
        </xdr:cNvPr>
        <xdr:cNvCxnSpPr/>
      </xdr:nvCxnSpPr>
      <xdr:spPr>
        <a:xfrm>
          <a:off x="15401925" y="71232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9D94A76F-0A39-4AFE-A581-5A1F3B7E5816}"/>
            </a:ext>
          </a:extLst>
        </xdr:cNvPr>
        <xdr:cNvSpPr txBox="1"/>
      </xdr:nvSpPr>
      <xdr:spPr>
        <a:xfrm>
          <a:off x="15563850" y="55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C4711138-7FB3-4207-94B6-D32DC7B15750}"/>
            </a:ext>
          </a:extLst>
        </xdr:cNvPr>
        <xdr:cNvCxnSpPr/>
      </xdr:nvCxnSpPr>
      <xdr:spPr>
        <a:xfrm>
          <a:off x="15401925" y="57519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100965</xdr:rowOff>
    </xdr:from>
    <xdr:to>
      <xdr:col>81</xdr:col>
      <xdr:colOff>44450</xdr:colOff>
      <xdr:row>36</xdr:row>
      <xdr:rowOff>121073</xdr:rowOff>
    </xdr:to>
    <xdr:cxnSp macro="">
      <xdr:nvCxnSpPr>
        <xdr:cNvPr id="385" name="直線コネクタ 384">
          <a:extLst>
            <a:ext uri="{FF2B5EF4-FFF2-40B4-BE49-F238E27FC236}">
              <a16:creationId xmlns:a16="http://schemas.microsoft.com/office/drawing/2014/main" id="{CBC730FD-28C9-4FD6-B27A-B7FD6D6CED68}"/>
            </a:ext>
          </a:extLst>
        </xdr:cNvPr>
        <xdr:cNvCxnSpPr/>
      </xdr:nvCxnSpPr>
      <xdr:spPr>
        <a:xfrm>
          <a:off x="14716125" y="5933440"/>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B6431054-3621-4A54-9606-6C8843848541}"/>
            </a:ext>
          </a:extLst>
        </xdr:cNvPr>
        <xdr:cNvSpPr txBox="1"/>
      </xdr:nvSpPr>
      <xdr:spPr>
        <a:xfrm>
          <a:off x="15563850" y="593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F9FD6C4C-8E21-4B34-9EE1-22A92AC0D553}"/>
            </a:ext>
          </a:extLst>
        </xdr:cNvPr>
        <xdr:cNvSpPr/>
      </xdr:nvSpPr>
      <xdr:spPr>
        <a:xfrm>
          <a:off x="15430500" y="59691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94933</xdr:rowOff>
    </xdr:from>
    <xdr:to>
      <xdr:col>77</xdr:col>
      <xdr:colOff>44450</xdr:colOff>
      <xdr:row>36</xdr:row>
      <xdr:rowOff>100965</xdr:rowOff>
    </xdr:to>
    <xdr:cxnSp macro="">
      <xdr:nvCxnSpPr>
        <xdr:cNvPr id="388" name="直線コネクタ 387">
          <a:extLst>
            <a:ext uri="{FF2B5EF4-FFF2-40B4-BE49-F238E27FC236}">
              <a16:creationId xmlns:a16="http://schemas.microsoft.com/office/drawing/2014/main" id="{D78EE9F2-270E-4566-93A3-9B76139A10C3}"/>
            </a:ext>
          </a:extLst>
        </xdr:cNvPr>
        <xdr:cNvCxnSpPr/>
      </xdr:nvCxnSpPr>
      <xdr:spPr>
        <a:xfrm>
          <a:off x="13906500" y="5924233"/>
          <a:ext cx="809625"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625D53AA-34BE-4A88-9427-DFFF88ADFA48}"/>
            </a:ext>
          </a:extLst>
        </xdr:cNvPr>
        <xdr:cNvSpPr/>
      </xdr:nvSpPr>
      <xdr:spPr>
        <a:xfrm>
          <a:off x="14668500" y="59691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35E8F858-1842-4375-9C11-64CFA58BF8E8}"/>
            </a:ext>
          </a:extLst>
        </xdr:cNvPr>
        <xdr:cNvSpPr txBox="1"/>
      </xdr:nvSpPr>
      <xdr:spPr>
        <a:xfrm>
          <a:off x="14373225" y="6039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94933</xdr:rowOff>
    </xdr:from>
    <xdr:to>
      <xdr:col>72</xdr:col>
      <xdr:colOff>203200</xdr:colOff>
      <xdr:row>36</xdr:row>
      <xdr:rowOff>98954</xdr:rowOff>
    </xdr:to>
    <xdr:cxnSp macro="">
      <xdr:nvCxnSpPr>
        <xdr:cNvPr id="391" name="直線コネクタ 390">
          <a:extLst>
            <a:ext uri="{FF2B5EF4-FFF2-40B4-BE49-F238E27FC236}">
              <a16:creationId xmlns:a16="http://schemas.microsoft.com/office/drawing/2014/main" id="{784F93AD-45BD-4A19-A052-C8556C339CD7}"/>
            </a:ext>
          </a:extLst>
        </xdr:cNvPr>
        <xdr:cNvCxnSpPr/>
      </xdr:nvCxnSpPr>
      <xdr:spPr>
        <a:xfrm flipV="1">
          <a:off x="13106400" y="5924233"/>
          <a:ext cx="8001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7AEC77FD-D2F1-4C60-A17B-7B9765A2EABA}"/>
            </a:ext>
          </a:extLst>
        </xdr:cNvPr>
        <xdr:cNvSpPr/>
      </xdr:nvSpPr>
      <xdr:spPr>
        <a:xfrm>
          <a:off x="13868400" y="597513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7DA87BCD-D1B1-428B-AFE3-9A4BC99A8328}"/>
            </a:ext>
          </a:extLst>
        </xdr:cNvPr>
        <xdr:cNvSpPr txBox="1"/>
      </xdr:nvSpPr>
      <xdr:spPr>
        <a:xfrm>
          <a:off x="13554075" y="60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98954</xdr:rowOff>
    </xdr:from>
    <xdr:to>
      <xdr:col>68</xdr:col>
      <xdr:colOff>152400</xdr:colOff>
      <xdr:row>36</xdr:row>
      <xdr:rowOff>102976</xdr:rowOff>
    </xdr:to>
    <xdr:cxnSp macro="">
      <xdr:nvCxnSpPr>
        <xdr:cNvPr id="394" name="直線コネクタ 393">
          <a:extLst>
            <a:ext uri="{FF2B5EF4-FFF2-40B4-BE49-F238E27FC236}">
              <a16:creationId xmlns:a16="http://schemas.microsoft.com/office/drawing/2014/main" id="{B2A19B64-4F22-46B3-9227-53BB4A531B66}"/>
            </a:ext>
          </a:extLst>
        </xdr:cNvPr>
        <xdr:cNvCxnSpPr/>
      </xdr:nvCxnSpPr>
      <xdr:spPr>
        <a:xfrm flipV="1">
          <a:off x="12296775" y="5931429"/>
          <a:ext cx="809625"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D8D69FF9-B159-47C9-AAC4-E536B1B673DD}"/>
            </a:ext>
          </a:extLst>
        </xdr:cNvPr>
        <xdr:cNvSpPr/>
      </xdr:nvSpPr>
      <xdr:spPr>
        <a:xfrm>
          <a:off x="13058775" y="59748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7319099-4122-4DC6-9305-F0FECC51074C}"/>
            </a:ext>
          </a:extLst>
        </xdr:cNvPr>
        <xdr:cNvSpPr txBox="1"/>
      </xdr:nvSpPr>
      <xdr:spPr>
        <a:xfrm>
          <a:off x="12763500" y="60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D9A61DC1-8EF7-45E7-87C0-E3E3D767AE8E}"/>
            </a:ext>
          </a:extLst>
        </xdr:cNvPr>
        <xdr:cNvSpPr/>
      </xdr:nvSpPr>
      <xdr:spPr>
        <a:xfrm>
          <a:off x="12239625" y="598000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17E7E0F2-19AF-4DF0-8AEF-D0DA57E8A063}"/>
            </a:ext>
          </a:extLst>
        </xdr:cNvPr>
        <xdr:cNvSpPr txBox="1"/>
      </xdr:nvSpPr>
      <xdr:spPr>
        <a:xfrm>
          <a:off x="11953875" y="606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2B50217-ACC5-4908-A3B2-B67219491402}"/>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D64694C-22E3-4926-9582-C90342EFD4BD}"/>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C78876E4-7253-4C6A-85E0-1F4D33AF77F9}"/>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B2B97C54-B9B7-4BEC-9DF1-21D4D95FB545}"/>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5446359-C7AF-462F-A564-721EAB6A614D}"/>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70273</xdr:rowOff>
    </xdr:from>
    <xdr:to>
      <xdr:col>81</xdr:col>
      <xdr:colOff>95250</xdr:colOff>
      <xdr:row>37</xdr:row>
      <xdr:rowOff>423</xdr:rowOff>
    </xdr:to>
    <xdr:sp macro="" textlink="">
      <xdr:nvSpPr>
        <xdr:cNvPr id="404" name="楕円 403">
          <a:extLst>
            <a:ext uri="{FF2B5EF4-FFF2-40B4-BE49-F238E27FC236}">
              <a16:creationId xmlns:a16="http://schemas.microsoft.com/office/drawing/2014/main" id="{2DCBD19D-C045-4F4E-AB02-9C9C2CA17C9D}"/>
            </a:ext>
          </a:extLst>
        </xdr:cNvPr>
        <xdr:cNvSpPr/>
      </xdr:nvSpPr>
      <xdr:spPr>
        <a:xfrm>
          <a:off x="15430500" y="58963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86800</xdr:rowOff>
    </xdr:from>
    <xdr:ext cx="762000" cy="259045"/>
    <xdr:sp macro="" textlink="">
      <xdr:nvSpPr>
        <xdr:cNvPr id="405" name="公債費負担の状況該当値テキスト">
          <a:extLst>
            <a:ext uri="{FF2B5EF4-FFF2-40B4-BE49-F238E27FC236}">
              <a16:creationId xmlns:a16="http://schemas.microsoft.com/office/drawing/2014/main" id="{0974C46F-D9E2-4812-B834-A039A680690A}"/>
            </a:ext>
          </a:extLst>
        </xdr:cNvPr>
        <xdr:cNvSpPr txBox="1"/>
      </xdr:nvSpPr>
      <xdr:spPr>
        <a:xfrm>
          <a:off x="15563850" y="57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50165</xdr:rowOff>
    </xdr:from>
    <xdr:to>
      <xdr:col>77</xdr:col>
      <xdr:colOff>95250</xdr:colOff>
      <xdr:row>36</xdr:row>
      <xdr:rowOff>151765</xdr:rowOff>
    </xdr:to>
    <xdr:sp macro="" textlink="">
      <xdr:nvSpPr>
        <xdr:cNvPr id="406" name="楕円 405">
          <a:extLst>
            <a:ext uri="{FF2B5EF4-FFF2-40B4-BE49-F238E27FC236}">
              <a16:creationId xmlns:a16="http://schemas.microsoft.com/office/drawing/2014/main" id="{34C87B7B-B734-4C90-8255-C2574F3F8209}"/>
            </a:ext>
          </a:extLst>
        </xdr:cNvPr>
        <xdr:cNvSpPr/>
      </xdr:nvSpPr>
      <xdr:spPr>
        <a:xfrm>
          <a:off x="14668500" y="58762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161942</xdr:rowOff>
    </xdr:from>
    <xdr:ext cx="736600" cy="259045"/>
    <xdr:sp macro="" textlink="">
      <xdr:nvSpPr>
        <xdr:cNvPr id="407" name="テキスト ボックス 406">
          <a:extLst>
            <a:ext uri="{FF2B5EF4-FFF2-40B4-BE49-F238E27FC236}">
              <a16:creationId xmlns:a16="http://schemas.microsoft.com/office/drawing/2014/main" id="{9F95F4B9-6647-407B-A53B-17077A122480}"/>
            </a:ext>
          </a:extLst>
        </xdr:cNvPr>
        <xdr:cNvSpPr txBox="1"/>
      </xdr:nvSpPr>
      <xdr:spPr>
        <a:xfrm>
          <a:off x="14373225" y="566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44133</xdr:rowOff>
    </xdr:from>
    <xdr:to>
      <xdr:col>73</xdr:col>
      <xdr:colOff>44450</xdr:colOff>
      <xdr:row>36</xdr:row>
      <xdr:rowOff>145733</xdr:rowOff>
    </xdr:to>
    <xdr:sp macro="" textlink="">
      <xdr:nvSpPr>
        <xdr:cNvPr id="408" name="楕円 407">
          <a:extLst>
            <a:ext uri="{FF2B5EF4-FFF2-40B4-BE49-F238E27FC236}">
              <a16:creationId xmlns:a16="http://schemas.microsoft.com/office/drawing/2014/main" id="{394376A3-A836-4FF2-9330-0D387500BD4A}"/>
            </a:ext>
          </a:extLst>
        </xdr:cNvPr>
        <xdr:cNvSpPr/>
      </xdr:nvSpPr>
      <xdr:spPr>
        <a:xfrm>
          <a:off x="13868400" y="58766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155910</xdr:rowOff>
    </xdr:from>
    <xdr:ext cx="762000" cy="259045"/>
    <xdr:sp macro="" textlink="">
      <xdr:nvSpPr>
        <xdr:cNvPr id="409" name="テキスト ボックス 408">
          <a:extLst>
            <a:ext uri="{FF2B5EF4-FFF2-40B4-BE49-F238E27FC236}">
              <a16:creationId xmlns:a16="http://schemas.microsoft.com/office/drawing/2014/main" id="{98B22D26-5FC6-4E12-BA6D-741854CBD70D}"/>
            </a:ext>
          </a:extLst>
        </xdr:cNvPr>
        <xdr:cNvSpPr txBox="1"/>
      </xdr:nvSpPr>
      <xdr:spPr>
        <a:xfrm>
          <a:off x="13554075" y="566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48154</xdr:rowOff>
    </xdr:from>
    <xdr:to>
      <xdr:col>68</xdr:col>
      <xdr:colOff>203200</xdr:colOff>
      <xdr:row>36</xdr:row>
      <xdr:rowOff>149754</xdr:rowOff>
    </xdr:to>
    <xdr:sp macro="" textlink="">
      <xdr:nvSpPr>
        <xdr:cNvPr id="410" name="楕円 409">
          <a:extLst>
            <a:ext uri="{FF2B5EF4-FFF2-40B4-BE49-F238E27FC236}">
              <a16:creationId xmlns:a16="http://schemas.microsoft.com/office/drawing/2014/main" id="{23222FEA-2B8C-4A88-83BB-366B84827EF8}"/>
            </a:ext>
          </a:extLst>
        </xdr:cNvPr>
        <xdr:cNvSpPr/>
      </xdr:nvSpPr>
      <xdr:spPr>
        <a:xfrm>
          <a:off x="13058775" y="587427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159931</xdr:rowOff>
    </xdr:from>
    <xdr:ext cx="762000" cy="259045"/>
    <xdr:sp macro="" textlink="">
      <xdr:nvSpPr>
        <xdr:cNvPr id="411" name="テキスト ボックス 410">
          <a:extLst>
            <a:ext uri="{FF2B5EF4-FFF2-40B4-BE49-F238E27FC236}">
              <a16:creationId xmlns:a16="http://schemas.microsoft.com/office/drawing/2014/main" id="{3DAAE409-14AD-4863-937D-00108DFB59C3}"/>
            </a:ext>
          </a:extLst>
        </xdr:cNvPr>
        <xdr:cNvSpPr txBox="1"/>
      </xdr:nvSpPr>
      <xdr:spPr>
        <a:xfrm>
          <a:off x="12763500" y="566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52176</xdr:rowOff>
    </xdr:from>
    <xdr:to>
      <xdr:col>64</xdr:col>
      <xdr:colOff>152400</xdr:colOff>
      <xdr:row>36</xdr:row>
      <xdr:rowOff>153776</xdr:rowOff>
    </xdr:to>
    <xdr:sp macro="" textlink="">
      <xdr:nvSpPr>
        <xdr:cNvPr id="412" name="楕円 411">
          <a:extLst>
            <a:ext uri="{FF2B5EF4-FFF2-40B4-BE49-F238E27FC236}">
              <a16:creationId xmlns:a16="http://schemas.microsoft.com/office/drawing/2014/main" id="{C4EEB91D-096B-440F-BA6C-36839C0FB2D2}"/>
            </a:ext>
          </a:extLst>
        </xdr:cNvPr>
        <xdr:cNvSpPr/>
      </xdr:nvSpPr>
      <xdr:spPr>
        <a:xfrm>
          <a:off x="12239625" y="587830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163953</xdr:rowOff>
    </xdr:from>
    <xdr:ext cx="762000" cy="259045"/>
    <xdr:sp macro="" textlink="">
      <xdr:nvSpPr>
        <xdr:cNvPr id="413" name="テキスト ボックス 412">
          <a:extLst>
            <a:ext uri="{FF2B5EF4-FFF2-40B4-BE49-F238E27FC236}">
              <a16:creationId xmlns:a16="http://schemas.microsoft.com/office/drawing/2014/main" id="{034B7177-A697-4592-BCCA-FDF8CE905B18}"/>
            </a:ext>
          </a:extLst>
        </xdr:cNvPr>
        <xdr:cNvSpPr txBox="1"/>
      </xdr:nvSpPr>
      <xdr:spPr>
        <a:xfrm>
          <a:off x="11953875" y="566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97A198B9-4352-49C1-B800-BD192E69DF40}"/>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64DCFC3-FABF-4B5D-A8CC-CA703E19D7F5}"/>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DBF2D303-9596-4C98-B88E-4A4113D9F4B0}"/>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075E4A9-28D7-46B8-B7A3-50D6E28412DA}"/>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D6543245-E86E-4F9A-8990-D0EBE8B58B5F}"/>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59D24B31-54A9-4488-AA34-33DBFCDF858D}"/>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E9A03D6-DDA8-4463-B964-14E146F8AD0D}"/>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D864B240-CF26-4744-AF5C-C8EA5B76B6BF}"/>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DA90F48F-0A3A-410F-9565-921C85D0399C}"/>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7D8025C-638B-4AFC-A65A-748D5F6CDA18}"/>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C8E30BE-5392-4CD8-828C-0272E0F2E0A9}"/>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882B0A9-47A6-47FE-A0DC-A6F2A2B52336}"/>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B528BFE6-E87D-447E-8BA0-E2D51755BF83}"/>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地方債の現在高及び公営企業債等繰入見込額の減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前年に比べ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た。地方債現在高の減については、大型公共事業の完了等により、地方債発行額に落ち着きが見られたことが要因である。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今後も市民生活に直結した普通建設事業（火葬場の再整備等）が予定されていることから、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市民ニーズ・行政需要実態に即した事業を厳選したうえで、地方債の計画的な発行に努めていく必要がある。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60A11AAF-83CA-4294-A9EC-403410392017}"/>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B163B28-7B02-448D-888C-A3173A7AD4A3}"/>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EB656CE2-324F-4F22-B356-DD0343282BF9}"/>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89DB9CD6-37E6-4615-826B-7E9ED8D21DE7}"/>
            </a:ext>
          </a:extLst>
        </xdr:cNvPr>
        <xdr:cNvCxnSpPr/>
      </xdr:nvCxnSpPr>
      <xdr:spPr>
        <a:xfrm>
          <a:off x="11668125" y="3571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39DAF4C-0505-47EB-BE68-2A809153C234}"/>
            </a:ext>
          </a:extLst>
        </xdr:cNvPr>
        <xdr:cNvSpPr txBox="1"/>
      </xdr:nvSpPr>
      <xdr:spPr>
        <a:xfrm>
          <a:off x="10982325" y="34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8DA50B0-257C-49B5-ADA1-956101ABF882}"/>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2B32FA1-2CA6-464D-A291-C182BD50F779}"/>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1B6AF99F-6099-4616-9FEB-89FC32E9BCD3}"/>
            </a:ext>
          </a:extLst>
        </xdr:cNvPr>
        <xdr:cNvCxnSpPr/>
      </xdr:nvCxnSpPr>
      <xdr:spPr>
        <a:xfrm>
          <a:off x="11668125" y="2428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31B4282F-D4C2-4138-BDF4-9F378F3B56FA}"/>
            </a:ext>
          </a:extLst>
        </xdr:cNvPr>
        <xdr:cNvSpPr txBox="1"/>
      </xdr:nvSpPr>
      <xdr:spPr>
        <a:xfrm>
          <a:off x="10982325"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96824014-CC3E-446B-A4D5-DFE25DD27A13}"/>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6B948C02-087B-432F-8247-3077B5AC6810}"/>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5FA9725B-9375-4ED6-AD7C-ECDA12386A82}"/>
            </a:ext>
          </a:extLst>
        </xdr:cNvPr>
        <xdr:cNvCxnSpPr/>
      </xdr:nvCxnSpPr>
      <xdr:spPr>
        <a:xfrm flipV="1">
          <a:off x="15478125" y="2428875"/>
          <a:ext cx="0" cy="1264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D8817DC5-0A29-49DF-98A4-4A1D3DA9EC7B}"/>
            </a:ext>
          </a:extLst>
        </xdr:cNvPr>
        <xdr:cNvSpPr txBox="1"/>
      </xdr:nvSpPr>
      <xdr:spPr>
        <a:xfrm>
          <a:off x="15563850" y="36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7A416B27-299F-4687-AB9A-D2893FE030C3}"/>
            </a:ext>
          </a:extLst>
        </xdr:cNvPr>
        <xdr:cNvCxnSpPr/>
      </xdr:nvCxnSpPr>
      <xdr:spPr>
        <a:xfrm>
          <a:off x="15401925" y="3693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CE101FEA-6651-4829-8FE2-B200775300FA}"/>
            </a:ext>
          </a:extLst>
        </xdr:cNvPr>
        <xdr:cNvSpPr txBox="1"/>
      </xdr:nvSpPr>
      <xdr:spPr>
        <a:xfrm>
          <a:off x="1556385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FB49AEB1-1091-4C76-9FC9-FEE3B0E015E0}"/>
            </a:ext>
          </a:extLst>
        </xdr:cNvPr>
        <xdr:cNvCxnSpPr/>
      </xdr:nvCxnSpPr>
      <xdr:spPr>
        <a:xfrm>
          <a:off x="15401925" y="242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66358</xdr:rowOff>
    </xdr:from>
    <xdr:to>
      <xdr:col>81</xdr:col>
      <xdr:colOff>44450</xdr:colOff>
      <xdr:row>15</xdr:row>
      <xdr:rowOff>120047</xdr:rowOff>
    </xdr:to>
    <xdr:cxnSp macro="">
      <xdr:nvCxnSpPr>
        <xdr:cNvPr id="443" name="直線コネクタ 442">
          <a:extLst>
            <a:ext uri="{FF2B5EF4-FFF2-40B4-BE49-F238E27FC236}">
              <a16:creationId xmlns:a16="http://schemas.microsoft.com/office/drawing/2014/main" id="{DF881E36-529D-43AF-8A99-D1CDC3C29BEE}"/>
            </a:ext>
          </a:extLst>
        </xdr:cNvPr>
        <xdr:cNvCxnSpPr/>
      </xdr:nvCxnSpPr>
      <xdr:spPr>
        <a:xfrm flipV="1">
          <a:off x="14716125" y="2498408"/>
          <a:ext cx="762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51134</xdr:rowOff>
    </xdr:from>
    <xdr:ext cx="762000" cy="259045"/>
    <xdr:sp macro="" textlink="">
      <xdr:nvSpPr>
        <xdr:cNvPr id="444" name="将来負担の状況平均値テキスト">
          <a:extLst>
            <a:ext uri="{FF2B5EF4-FFF2-40B4-BE49-F238E27FC236}">
              <a16:creationId xmlns:a16="http://schemas.microsoft.com/office/drawing/2014/main" id="{7C23B075-90C3-4214-9340-625A11761F26}"/>
            </a:ext>
          </a:extLst>
        </xdr:cNvPr>
        <xdr:cNvSpPr txBox="1"/>
      </xdr:nvSpPr>
      <xdr:spPr>
        <a:xfrm>
          <a:off x="15563850" y="2476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7EE5A442-4C5E-4B32-83C7-FA73E91DD759}"/>
            </a:ext>
          </a:extLst>
        </xdr:cNvPr>
        <xdr:cNvSpPr/>
      </xdr:nvSpPr>
      <xdr:spPr>
        <a:xfrm>
          <a:off x="15430500" y="24759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120047</xdr:rowOff>
    </xdr:from>
    <xdr:to>
      <xdr:col>77</xdr:col>
      <xdr:colOff>44450</xdr:colOff>
      <xdr:row>15</xdr:row>
      <xdr:rowOff>150209</xdr:rowOff>
    </xdr:to>
    <xdr:cxnSp macro="">
      <xdr:nvCxnSpPr>
        <xdr:cNvPr id="446" name="直線コネクタ 445">
          <a:extLst>
            <a:ext uri="{FF2B5EF4-FFF2-40B4-BE49-F238E27FC236}">
              <a16:creationId xmlns:a16="http://schemas.microsoft.com/office/drawing/2014/main" id="{4D13CD1F-17E9-4A88-8610-59FE9D4EC866}"/>
            </a:ext>
          </a:extLst>
        </xdr:cNvPr>
        <xdr:cNvCxnSpPr/>
      </xdr:nvCxnSpPr>
      <xdr:spPr>
        <a:xfrm flipV="1">
          <a:off x="13906500" y="2552097"/>
          <a:ext cx="809625"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A63BBE28-6E82-463A-9876-6A4B8B94C103}"/>
            </a:ext>
          </a:extLst>
        </xdr:cNvPr>
        <xdr:cNvSpPr/>
      </xdr:nvSpPr>
      <xdr:spPr>
        <a:xfrm>
          <a:off x="14668500" y="253326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CBF9CCED-AE1D-407F-8942-1AFDA016A901}"/>
            </a:ext>
          </a:extLst>
        </xdr:cNvPr>
        <xdr:cNvSpPr txBox="1"/>
      </xdr:nvSpPr>
      <xdr:spPr>
        <a:xfrm>
          <a:off x="14373225" y="260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150209</xdr:rowOff>
    </xdr:from>
    <xdr:to>
      <xdr:col>72</xdr:col>
      <xdr:colOff>203200</xdr:colOff>
      <xdr:row>16</xdr:row>
      <xdr:rowOff>51149</xdr:rowOff>
    </xdr:to>
    <xdr:cxnSp macro="">
      <xdr:nvCxnSpPr>
        <xdr:cNvPr id="449" name="直線コネクタ 448">
          <a:extLst>
            <a:ext uri="{FF2B5EF4-FFF2-40B4-BE49-F238E27FC236}">
              <a16:creationId xmlns:a16="http://schemas.microsoft.com/office/drawing/2014/main" id="{DED0BFAE-9C20-4ACC-AD6B-C5CE6142715F}"/>
            </a:ext>
          </a:extLst>
        </xdr:cNvPr>
        <xdr:cNvCxnSpPr/>
      </xdr:nvCxnSpPr>
      <xdr:spPr>
        <a:xfrm flipV="1">
          <a:off x="13106400" y="2579084"/>
          <a:ext cx="8001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64AB38EE-A783-471A-8ADF-6B766E5A4F19}"/>
            </a:ext>
          </a:extLst>
        </xdr:cNvPr>
        <xdr:cNvSpPr/>
      </xdr:nvSpPr>
      <xdr:spPr>
        <a:xfrm>
          <a:off x="13868400" y="26220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8A5DB753-334D-44D8-A440-AFAD5B2A27E2}"/>
            </a:ext>
          </a:extLst>
        </xdr:cNvPr>
        <xdr:cNvSpPr txBox="1"/>
      </xdr:nvSpPr>
      <xdr:spPr>
        <a:xfrm>
          <a:off x="13554075" y="270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63341</xdr:rowOff>
    </xdr:from>
    <xdr:to>
      <xdr:col>68</xdr:col>
      <xdr:colOff>152400</xdr:colOff>
      <xdr:row>16</xdr:row>
      <xdr:rowOff>51149</xdr:rowOff>
    </xdr:to>
    <xdr:cxnSp macro="">
      <xdr:nvCxnSpPr>
        <xdr:cNvPr id="452" name="直線コネクタ 451">
          <a:extLst>
            <a:ext uri="{FF2B5EF4-FFF2-40B4-BE49-F238E27FC236}">
              <a16:creationId xmlns:a16="http://schemas.microsoft.com/office/drawing/2014/main" id="{F9B279E7-FD8A-43FA-8529-C4D1F84114EB}"/>
            </a:ext>
          </a:extLst>
        </xdr:cNvPr>
        <xdr:cNvCxnSpPr/>
      </xdr:nvCxnSpPr>
      <xdr:spPr>
        <a:xfrm>
          <a:off x="12296775" y="2495391"/>
          <a:ext cx="809625" cy="1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B1A13A23-8C37-4A2F-B2D5-3B2EC3120489}"/>
            </a:ext>
          </a:extLst>
        </xdr:cNvPr>
        <xdr:cNvSpPr/>
      </xdr:nvSpPr>
      <xdr:spPr>
        <a:xfrm>
          <a:off x="13058775" y="26647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3FBBB664-4293-44EE-B82E-8BB3E7842884}"/>
            </a:ext>
          </a:extLst>
        </xdr:cNvPr>
        <xdr:cNvSpPr txBox="1"/>
      </xdr:nvSpPr>
      <xdr:spPr>
        <a:xfrm>
          <a:off x="12763500" y="2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E19758F2-B16B-4FC0-8ED8-D045629434E9}"/>
            </a:ext>
          </a:extLst>
        </xdr:cNvPr>
        <xdr:cNvSpPr/>
      </xdr:nvSpPr>
      <xdr:spPr>
        <a:xfrm>
          <a:off x="12239625" y="26549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D18358BC-A7AA-4555-9021-F1AB459976D0}"/>
            </a:ext>
          </a:extLst>
        </xdr:cNvPr>
        <xdr:cNvSpPr txBox="1"/>
      </xdr:nvSpPr>
      <xdr:spPr>
        <a:xfrm>
          <a:off x="11953875" y="27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F164701-37A6-4D1B-88B4-CF34626265A6}"/>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BD58FFF-8D69-4366-88AB-71FE789DEC7D}"/>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1325772-A8FC-4DE6-96EB-D42ED6E40C20}"/>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8A00989-8DFC-4184-BD47-1FD9981D2557}"/>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7EC778D-1BBD-4A4F-B2D0-76B44DBC975E}"/>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15558</xdr:rowOff>
    </xdr:from>
    <xdr:to>
      <xdr:col>81</xdr:col>
      <xdr:colOff>95250</xdr:colOff>
      <xdr:row>15</xdr:row>
      <xdr:rowOff>117158</xdr:rowOff>
    </xdr:to>
    <xdr:sp macro="" textlink="">
      <xdr:nvSpPr>
        <xdr:cNvPr id="462" name="楕円 461">
          <a:extLst>
            <a:ext uri="{FF2B5EF4-FFF2-40B4-BE49-F238E27FC236}">
              <a16:creationId xmlns:a16="http://schemas.microsoft.com/office/drawing/2014/main" id="{F062F4A4-64FF-4311-BBB5-6E95CBBB2553}"/>
            </a:ext>
          </a:extLst>
        </xdr:cNvPr>
        <xdr:cNvSpPr/>
      </xdr:nvSpPr>
      <xdr:spPr>
        <a:xfrm>
          <a:off x="15430500" y="244125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108285</xdr:rowOff>
    </xdr:from>
    <xdr:ext cx="762000" cy="259045"/>
    <xdr:sp macro="" textlink="">
      <xdr:nvSpPr>
        <xdr:cNvPr id="463" name="将来負担の状況該当値テキスト">
          <a:extLst>
            <a:ext uri="{FF2B5EF4-FFF2-40B4-BE49-F238E27FC236}">
              <a16:creationId xmlns:a16="http://schemas.microsoft.com/office/drawing/2014/main" id="{A34F5AA4-3A8C-4221-93AE-8A6F5143D9A4}"/>
            </a:ext>
          </a:extLst>
        </xdr:cNvPr>
        <xdr:cNvSpPr txBox="1"/>
      </xdr:nvSpPr>
      <xdr:spPr>
        <a:xfrm>
          <a:off x="15563850" y="237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69247</xdr:rowOff>
    </xdr:from>
    <xdr:to>
      <xdr:col>77</xdr:col>
      <xdr:colOff>95250</xdr:colOff>
      <xdr:row>15</xdr:row>
      <xdr:rowOff>170847</xdr:rowOff>
    </xdr:to>
    <xdr:sp macro="" textlink="">
      <xdr:nvSpPr>
        <xdr:cNvPr id="464" name="楕円 463">
          <a:extLst>
            <a:ext uri="{FF2B5EF4-FFF2-40B4-BE49-F238E27FC236}">
              <a16:creationId xmlns:a16="http://schemas.microsoft.com/office/drawing/2014/main" id="{70CB663D-F599-4FAA-9AF8-61C3632CC01F}"/>
            </a:ext>
          </a:extLst>
        </xdr:cNvPr>
        <xdr:cNvSpPr/>
      </xdr:nvSpPr>
      <xdr:spPr>
        <a:xfrm>
          <a:off x="14668500" y="24949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9574</xdr:rowOff>
    </xdr:from>
    <xdr:ext cx="736600" cy="259045"/>
    <xdr:sp macro="" textlink="">
      <xdr:nvSpPr>
        <xdr:cNvPr id="465" name="テキスト ボックス 464">
          <a:extLst>
            <a:ext uri="{FF2B5EF4-FFF2-40B4-BE49-F238E27FC236}">
              <a16:creationId xmlns:a16="http://schemas.microsoft.com/office/drawing/2014/main" id="{E79216FA-6287-48A0-A0DA-766E79E66BF2}"/>
            </a:ext>
          </a:extLst>
        </xdr:cNvPr>
        <xdr:cNvSpPr txBox="1"/>
      </xdr:nvSpPr>
      <xdr:spPr>
        <a:xfrm>
          <a:off x="14373225" y="227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99409</xdr:rowOff>
    </xdr:from>
    <xdr:to>
      <xdr:col>73</xdr:col>
      <xdr:colOff>44450</xdr:colOff>
      <xdr:row>16</xdr:row>
      <xdr:rowOff>29559</xdr:rowOff>
    </xdr:to>
    <xdr:sp macro="" textlink="">
      <xdr:nvSpPr>
        <xdr:cNvPr id="466" name="楕円 465">
          <a:extLst>
            <a:ext uri="{FF2B5EF4-FFF2-40B4-BE49-F238E27FC236}">
              <a16:creationId xmlns:a16="http://schemas.microsoft.com/office/drawing/2014/main" id="{10395AC0-0552-43C4-9F67-D3388C794A51}"/>
            </a:ext>
          </a:extLst>
        </xdr:cNvPr>
        <xdr:cNvSpPr/>
      </xdr:nvSpPr>
      <xdr:spPr>
        <a:xfrm>
          <a:off x="13868400" y="253145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39736</xdr:rowOff>
    </xdr:from>
    <xdr:ext cx="762000" cy="259045"/>
    <xdr:sp macro="" textlink="">
      <xdr:nvSpPr>
        <xdr:cNvPr id="467" name="テキスト ボックス 466">
          <a:extLst>
            <a:ext uri="{FF2B5EF4-FFF2-40B4-BE49-F238E27FC236}">
              <a16:creationId xmlns:a16="http://schemas.microsoft.com/office/drawing/2014/main" id="{16891A85-332C-4D33-9A1D-2E708AC1526F}"/>
            </a:ext>
          </a:extLst>
        </xdr:cNvPr>
        <xdr:cNvSpPr txBox="1"/>
      </xdr:nvSpPr>
      <xdr:spPr>
        <a:xfrm>
          <a:off x="13554075" y="230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349</xdr:rowOff>
    </xdr:from>
    <xdr:to>
      <xdr:col>68</xdr:col>
      <xdr:colOff>203200</xdr:colOff>
      <xdr:row>16</xdr:row>
      <xdr:rowOff>101949</xdr:rowOff>
    </xdr:to>
    <xdr:sp macro="" textlink="">
      <xdr:nvSpPr>
        <xdr:cNvPr id="468" name="楕円 467">
          <a:extLst>
            <a:ext uri="{FF2B5EF4-FFF2-40B4-BE49-F238E27FC236}">
              <a16:creationId xmlns:a16="http://schemas.microsoft.com/office/drawing/2014/main" id="{051B540C-AFEC-4B46-B340-E3052D4BD141}"/>
            </a:ext>
          </a:extLst>
        </xdr:cNvPr>
        <xdr:cNvSpPr/>
      </xdr:nvSpPr>
      <xdr:spPr>
        <a:xfrm>
          <a:off x="13058775" y="259114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112126</xdr:rowOff>
    </xdr:from>
    <xdr:ext cx="762000" cy="259045"/>
    <xdr:sp macro="" textlink="">
      <xdr:nvSpPr>
        <xdr:cNvPr id="469" name="テキスト ボックス 468">
          <a:extLst>
            <a:ext uri="{FF2B5EF4-FFF2-40B4-BE49-F238E27FC236}">
              <a16:creationId xmlns:a16="http://schemas.microsoft.com/office/drawing/2014/main" id="{46884073-5457-4156-B9B4-71B08A07A6BA}"/>
            </a:ext>
          </a:extLst>
        </xdr:cNvPr>
        <xdr:cNvSpPr txBox="1"/>
      </xdr:nvSpPr>
      <xdr:spPr>
        <a:xfrm>
          <a:off x="12763500" y="237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12541</xdr:rowOff>
    </xdr:from>
    <xdr:to>
      <xdr:col>64</xdr:col>
      <xdr:colOff>152400</xdr:colOff>
      <xdr:row>15</xdr:row>
      <xdr:rowOff>114141</xdr:rowOff>
    </xdr:to>
    <xdr:sp macro="" textlink="">
      <xdr:nvSpPr>
        <xdr:cNvPr id="470" name="楕円 469">
          <a:extLst>
            <a:ext uri="{FF2B5EF4-FFF2-40B4-BE49-F238E27FC236}">
              <a16:creationId xmlns:a16="http://schemas.microsoft.com/office/drawing/2014/main" id="{79927696-E849-4470-8D39-88ED135EED25}"/>
            </a:ext>
          </a:extLst>
        </xdr:cNvPr>
        <xdr:cNvSpPr/>
      </xdr:nvSpPr>
      <xdr:spPr>
        <a:xfrm>
          <a:off x="12239625" y="243824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124318</xdr:rowOff>
    </xdr:from>
    <xdr:ext cx="762000" cy="259045"/>
    <xdr:sp macro="" textlink="">
      <xdr:nvSpPr>
        <xdr:cNvPr id="471" name="テキスト ボックス 470">
          <a:extLst>
            <a:ext uri="{FF2B5EF4-FFF2-40B4-BE49-F238E27FC236}">
              <a16:creationId xmlns:a16="http://schemas.microsoft.com/office/drawing/2014/main" id="{583EB544-9F0F-4828-BEF1-97943B556B1D}"/>
            </a:ext>
          </a:extLst>
        </xdr:cNvPr>
        <xdr:cNvSpPr txBox="1"/>
      </xdr:nvSpPr>
      <xdr:spPr>
        <a:xfrm>
          <a:off x="11953875" y="222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19,890
19,640
477.53
20,895,305
19,950,353
824,585
9,838,814
17,090,442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人口千人当たりの職員数が全国・県内平均を大きく上回っていることから、経常収支比率に占める人件費の割合が非常に高い。</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行財政改革大綱に沿って、職員数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や給与水準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の適正化等を行い、人件費の削減に努める。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10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40</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10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40</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50800</xdr:rowOff>
    </xdr:from>
    <xdr:to>
      <xdr:col>11</xdr:col>
      <xdr:colOff>9525</xdr:colOff>
      <xdr:row>40</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0</xdr:rowOff>
    </xdr:from>
    <xdr:to>
      <xdr:col>6</xdr:col>
      <xdr:colOff>171450</xdr:colOff>
      <xdr:row>40</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類似団体平均を上回り、高い水準で推移している。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は類似団体と比較して保有する施設数が多いことから、今後は主に直営で運営している施設を、民間でも実施可能な部分については、指定管理者制度の導入による民間委託や民間譲渡等を進めると同時に、類似施設の集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や老朽施設の除却</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を進め、コストの低減を図っていく方針である。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19</xdr:row>
      <xdr:rowOff>86178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32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20</xdr:row>
      <xdr:rowOff>23586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437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23586</xdr:rowOff>
    </xdr:from>
    <xdr:to>
      <xdr:col>73</xdr:col>
      <xdr:colOff>180975</xdr:colOff>
      <xdr:row>20</xdr:row>
      <xdr:rowOff>56243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52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151493</xdr:rowOff>
    </xdr:from>
    <xdr:to>
      <xdr:col>69</xdr:col>
      <xdr:colOff>92075</xdr:colOff>
      <xdr:row>20</xdr:row>
      <xdr:rowOff>56243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09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5443</xdr:rowOff>
    </xdr:from>
    <xdr:to>
      <xdr:col>69</xdr:col>
      <xdr:colOff>142875</xdr:colOff>
      <xdr:row>20</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91820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類似団体平均は下回っているものの、保育所運営・施設型給付費や老人保護措置費等多くの費用を要し、指標としては横ばい傾向でる。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扶助費は、国・県の制度に基づき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実施する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事業が大部分のため、削減が難しい経費となっている。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前年度と同水準で推移し、類似団体及び全国、県平均を上回っている。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維持補修費については、老朽化した公共施設を多く抱えていることから、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さらに増加していくものと思われる。平成２７年度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策定</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公共施設等総合管理計画に基づき、今後の各施設のあり方について引き続き検討を行う。</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0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1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5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85090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1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類似団体平均を下回っており、指標としてはほぼ横ばい傾向にある。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今後も、補助金等交付に当たって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性や効果の検証を行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、明確な基準を設けて、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補助事業の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見直しや廃止を行う方針である。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111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42418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42418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147591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平成２８年度以降実施してきた大規模公共事業による地方債発行額の増加により、今後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高い水準で推移することが予想される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今後も市民生活に直結した普通建設事業（火葬場の再整備等）が予定されていることから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、市民ニーズ・行政需要実態に即した事業を厳選したうえで、地方債の計画的な発行に努めていく必要がある。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xdr:rowOff>
    </xdr:from>
    <xdr:to>
      <xdr:col>24</xdr:col>
      <xdr:colOff>25400</xdr:colOff>
      <xdr:row>75</xdr:row>
      <xdr:rowOff>56515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695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75</xdr:row>
      <xdr:rowOff>10795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581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74</xdr:row>
      <xdr:rowOff>170815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543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14605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54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xdr:rowOff>
    </xdr:from>
    <xdr:to>
      <xdr:col>24</xdr:col>
      <xdr:colOff>76200</xdr:colOff>
      <xdr:row>75</xdr:row>
      <xdr:rowOff>107315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149242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131445</xdr:rowOff>
    </xdr:from>
    <xdr:to>
      <xdr:col>20</xdr:col>
      <xdr:colOff>38100</xdr:colOff>
      <xdr:row>75</xdr:row>
      <xdr:rowOff>61595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46372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0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120015</xdr:rowOff>
    </xdr:from>
    <xdr:to>
      <xdr:col>15</xdr:col>
      <xdr:colOff>149225</xdr:colOff>
      <xdr:row>75</xdr:row>
      <xdr:rowOff>50165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135255</xdr:rowOff>
    </xdr:from>
    <xdr:to>
      <xdr:col>6</xdr:col>
      <xdr:colOff>171450</xdr:colOff>
      <xdr:row>75</xdr:row>
      <xdr:rowOff>65405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75582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経常収支比率の傾向と歩調を合わせるように改善・悪化している。人件費と物件費の指標が最低水準であるため、高止まりの状態となっている。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今後も、公共施設等総合管理計画や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第４次竹田市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行財政改革大綱に沿っ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た取組を推進し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、公共施設の総数削減を図ると同時に、職員数の適正化・職員給の見直し等を行い、指標の改善に努める。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349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4863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67563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67563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136710</xdr:rowOff>
    </xdr:from>
    <xdr:to>
      <xdr:col>29</xdr:col>
      <xdr:colOff>127000</xdr:colOff>
      <xdr:row>14</xdr:row>
      <xdr:rowOff>160528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84635"/>
          <a:ext cx="647700" cy="2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152277</xdr:rowOff>
    </xdr:from>
    <xdr:to>
      <xdr:col>26</xdr:col>
      <xdr:colOff>50800</xdr:colOff>
      <xdr:row>14</xdr:row>
      <xdr:rowOff>160528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00202"/>
          <a:ext cx="698500" cy="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113415</xdr:rowOff>
    </xdr:from>
    <xdr:to>
      <xdr:col>22</xdr:col>
      <xdr:colOff>114300</xdr:colOff>
      <xdr:row>14</xdr:row>
      <xdr:rowOff>152277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561340"/>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113415</xdr:rowOff>
    </xdr:from>
    <xdr:to>
      <xdr:col>18</xdr:col>
      <xdr:colOff>177800</xdr:colOff>
      <xdr:row>14</xdr:row>
      <xdr:rowOff>143546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61340"/>
          <a:ext cx="698500" cy="30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85910</xdr:rowOff>
    </xdr:from>
    <xdr:to>
      <xdr:col>29</xdr:col>
      <xdr:colOff>177800</xdr:colOff>
      <xdr:row>15</xdr:row>
      <xdr:rowOff>16060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3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102437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109728</xdr:rowOff>
    </xdr:from>
    <xdr:to>
      <xdr:col>26</xdr:col>
      <xdr:colOff>101600</xdr:colOff>
      <xdr:row>15</xdr:row>
      <xdr:rowOff>39878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5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50055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2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101477</xdr:rowOff>
    </xdr:from>
    <xdr:to>
      <xdr:col>22</xdr:col>
      <xdr:colOff>165100</xdr:colOff>
      <xdr:row>15</xdr:row>
      <xdr:rowOff>31627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4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41804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1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62615</xdr:rowOff>
    </xdr:from>
    <xdr:to>
      <xdr:col>19</xdr:col>
      <xdr:colOff>38100</xdr:colOff>
      <xdr:row>14</xdr:row>
      <xdr:rowOff>164215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1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2942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7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92746</xdr:rowOff>
    </xdr:from>
    <xdr:to>
      <xdr:col>15</xdr:col>
      <xdr:colOff>101600</xdr:colOff>
      <xdr:row>15</xdr:row>
      <xdr:rowOff>22896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4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33073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318799</xdr:rowOff>
    </xdr:from>
    <xdr:to>
      <xdr:col>29</xdr:col>
      <xdr:colOff>127000</xdr:colOff>
      <xdr:row>38</xdr:row>
      <xdr:rowOff>1498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43499"/>
          <a:ext cx="647700" cy="25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303576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2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1498</xdr:rowOff>
    </xdr:from>
    <xdr:to>
      <xdr:col>26</xdr:col>
      <xdr:colOff>50800</xdr:colOff>
      <xdr:row>38</xdr:row>
      <xdr:rowOff>25353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69098"/>
          <a:ext cx="698500" cy="23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25353</xdr:rowOff>
    </xdr:from>
    <xdr:to>
      <xdr:col>22</xdr:col>
      <xdr:colOff>114300</xdr:colOff>
      <xdr:row>38</xdr:row>
      <xdr:rowOff>31921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92953"/>
          <a:ext cx="698500" cy="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23890</xdr:rowOff>
    </xdr:from>
    <xdr:to>
      <xdr:col>18</xdr:col>
      <xdr:colOff>177800</xdr:colOff>
      <xdr:row>38</xdr:row>
      <xdr:rowOff>31921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91490"/>
          <a:ext cx="698500" cy="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267999</xdr:rowOff>
    </xdr:from>
    <xdr:to>
      <xdr:col>29</xdr:col>
      <xdr:colOff>177800</xdr:colOff>
      <xdr:row>38</xdr:row>
      <xdr:rowOff>26699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9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113076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3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293598</xdr:rowOff>
    </xdr:from>
    <xdr:to>
      <xdr:col>26</xdr:col>
      <xdr:colOff>101600</xdr:colOff>
      <xdr:row>38</xdr:row>
      <xdr:rowOff>52298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37075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4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317453</xdr:rowOff>
    </xdr:from>
    <xdr:to>
      <xdr:col>22</xdr:col>
      <xdr:colOff>165100</xdr:colOff>
      <xdr:row>38</xdr:row>
      <xdr:rowOff>76153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60930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324021</xdr:rowOff>
    </xdr:from>
    <xdr:to>
      <xdr:col>19</xdr:col>
      <xdr:colOff>38100</xdr:colOff>
      <xdr:row>38</xdr:row>
      <xdr:rowOff>82721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67498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315990</xdr:rowOff>
    </xdr:from>
    <xdr:to>
      <xdr:col>15</xdr:col>
      <xdr:colOff>101600</xdr:colOff>
      <xdr:row>38</xdr:row>
      <xdr:rowOff>74690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59467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19,890
19,640
477.53
20,895,305
19,950,353
824,585
9,838,814
17,090,442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107759</xdr:rowOff>
    </xdr:from>
    <xdr:to>
      <xdr:col>24</xdr:col>
      <xdr:colOff>63500</xdr:colOff>
      <xdr:row>31</xdr:row>
      <xdr:rowOff>121539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22709"/>
          <a:ext cx="8382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121539</xdr:rowOff>
    </xdr:from>
    <xdr:to>
      <xdr:col>19</xdr:col>
      <xdr:colOff>177800</xdr:colOff>
      <xdr:row>32</xdr:row>
      <xdr:rowOff>4204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36489"/>
          <a:ext cx="889000" cy="5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142596</xdr:rowOff>
    </xdr:from>
    <xdr:to>
      <xdr:col>15</xdr:col>
      <xdr:colOff>50800</xdr:colOff>
      <xdr:row>32</xdr:row>
      <xdr:rowOff>4204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457546"/>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142596</xdr:rowOff>
    </xdr:from>
    <xdr:to>
      <xdr:col>10</xdr:col>
      <xdr:colOff>114300</xdr:colOff>
      <xdr:row>32</xdr:row>
      <xdr:rowOff>10427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57546"/>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56959</xdr:rowOff>
    </xdr:from>
    <xdr:to>
      <xdr:col>24</xdr:col>
      <xdr:colOff>114300</xdr:colOff>
      <xdr:row>31</xdr:row>
      <xdr:rowOff>158559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143336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8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70739</xdr:rowOff>
    </xdr:from>
    <xdr:to>
      <xdr:col>20</xdr:col>
      <xdr:colOff>38100</xdr:colOff>
      <xdr:row>32</xdr:row>
      <xdr:rowOff>889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17416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6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124854</xdr:rowOff>
    </xdr:from>
    <xdr:to>
      <xdr:col>15</xdr:col>
      <xdr:colOff>101600</xdr:colOff>
      <xdr:row>32</xdr:row>
      <xdr:rowOff>55004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71531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1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91796</xdr:rowOff>
    </xdr:from>
    <xdr:to>
      <xdr:col>10</xdr:col>
      <xdr:colOff>165100</xdr:colOff>
      <xdr:row>32</xdr:row>
      <xdr:rowOff>21946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38473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8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131077</xdr:rowOff>
    </xdr:from>
    <xdr:to>
      <xdr:col>6</xdr:col>
      <xdr:colOff>38100</xdr:colOff>
      <xdr:row>32</xdr:row>
      <xdr:rowOff>61227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77754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42061</xdr:rowOff>
    </xdr:from>
    <xdr:to>
      <xdr:col>24</xdr:col>
      <xdr:colOff>63500</xdr:colOff>
      <xdr:row>57</xdr:row>
      <xdr:rowOff>65066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14711"/>
          <a:ext cx="838200" cy="2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44297</xdr:rowOff>
    </xdr:from>
    <xdr:to>
      <xdr:col>19</xdr:col>
      <xdr:colOff>177800</xdr:colOff>
      <xdr:row>57</xdr:row>
      <xdr:rowOff>65066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16947"/>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44297</xdr:rowOff>
    </xdr:from>
    <xdr:to>
      <xdr:col>15</xdr:col>
      <xdr:colOff>50800</xdr:colOff>
      <xdr:row>57</xdr:row>
      <xdr:rowOff>91367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6947"/>
          <a:ext cx="889000" cy="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91367</xdr:rowOff>
    </xdr:from>
    <xdr:to>
      <xdr:col>10</xdr:col>
      <xdr:colOff>114300</xdr:colOff>
      <xdr:row>57</xdr:row>
      <xdr:rowOff>114034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4017"/>
          <a:ext cx="889000" cy="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162711</xdr:rowOff>
    </xdr:from>
    <xdr:to>
      <xdr:col>24</xdr:col>
      <xdr:colOff>114300</xdr:colOff>
      <xdr:row>57</xdr:row>
      <xdr:rowOff>92861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14138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1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14266</xdr:rowOff>
    </xdr:from>
    <xdr:to>
      <xdr:col>20</xdr:col>
      <xdr:colOff>38100</xdr:colOff>
      <xdr:row>57</xdr:row>
      <xdr:rowOff>115866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8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132393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6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164947</xdr:rowOff>
    </xdr:from>
    <xdr:to>
      <xdr:col>15</xdr:col>
      <xdr:colOff>101600</xdr:colOff>
      <xdr:row>57</xdr:row>
      <xdr:rowOff>95097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111624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4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40567</xdr:rowOff>
    </xdr:from>
    <xdr:to>
      <xdr:col>10</xdr:col>
      <xdr:colOff>165100</xdr:colOff>
      <xdr:row>57</xdr:row>
      <xdr:rowOff>142167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158694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8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63234</xdr:rowOff>
    </xdr:from>
    <xdr:to>
      <xdr:col>6</xdr:col>
      <xdr:colOff>38100</xdr:colOff>
      <xdr:row>57</xdr:row>
      <xdr:rowOff>164834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9911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1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124906</xdr:rowOff>
    </xdr:from>
    <xdr:to>
      <xdr:col>24</xdr:col>
      <xdr:colOff>63500</xdr:colOff>
      <xdr:row>78</xdr:row>
      <xdr:rowOff>163181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98006"/>
          <a:ext cx="8382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117494</xdr:rowOff>
    </xdr:from>
    <xdr:to>
      <xdr:col>19</xdr:col>
      <xdr:colOff>177800</xdr:colOff>
      <xdr:row>78</xdr:row>
      <xdr:rowOff>124906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90594"/>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114880</xdr:rowOff>
    </xdr:from>
    <xdr:to>
      <xdr:col>15</xdr:col>
      <xdr:colOff>50800</xdr:colOff>
      <xdr:row>78</xdr:row>
      <xdr:rowOff>117494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87980"/>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114880</xdr:rowOff>
    </xdr:from>
    <xdr:to>
      <xdr:col>10</xdr:col>
      <xdr:colOff>114300</xdr:colOff>
      <xdr:row>78</xdr:row>
      <xdr:rowOff>155032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87980"/>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112381</xdr:rowOff>
    </xdr:from>
    <xdr:to>
      <xdr:col>24</xdr:col>
      <xdr:colOff>114300</xdr:colOff>
      <xdr:row>79</xdr:row>
      <xdr:rowOff>42531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27308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74106</xdr:rowOff>
    </xdr:from>
    <xdr:to>
      <xdr:col>20</xdr:col>
      <xdr:colOff>38100</xdr:colOff>
      <xdr:row>79</xdr:row>
      <xdr:rowOff>4256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166833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66694</xdr:rowOff>
    </xdr:from>
    <xdr:to>
      <xdr:col>15</xdr:col>
      <xdr:colOff>101600</xdr:colOff>
      <xdr:row>78</xdr:row>
      <xdr:rowOff>168294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159421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64080</xdr:rowOff>
    </xdr:from>
    <xdr:to>
      <xdr:col>10</xdr:col>
      <xdr:colOff>165100</xdr:colOff>
      <xdr:row>78</xdr:row>
      <xdr:rowOff>165680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10757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104232</xdr:rowOff>
    </xdr:from>
    <xdr:to>
      <xdr:col>6</xdr:col>
      <xdr:colOff>38100</xdr:colOff>
      <xdr:row>79</xdr:row>
      <xdr:rowOff>34382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25509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7113</xdr:rowOff>
    </xdr:from>
    <xdr:to>
      <xdr:col>24</xdr:col>
      <xdr:colOff>63500</xdr:colOff>
      <xdr:row>96</xdr:row>
      <xdr:rowOff>16952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94863"/>
          <a:ext cx="838200" cy="1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10454</xdr:rowOff>
    </xdr:from>
    <xdr:to>
      <xdr:col>19</xdr:col>
      <xdr:colOff>177800</xdr:colOff>
      <xdr:row>96</xdr:row>
      <xdr:rowOff>16952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469654"/>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10454</xdr:rowOff>
    </xdr:from>
    <xdr:to>
      <xdr:col>15</xdr:col>
      <xdr:colOff>50800</xdr:colOff>
      <xdr:row>96</xdr:row>
      <xdr:rowOff>73471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69654"/>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73471</xdr:rowOff>
    </xdr:from>
    <xdr:to>
      <xdr:col>10</xdr:col>
      <xdr:colOff>114300</xdr:colOff>
      <xdr:row>96</xdr:row>
      <xdr:rowOff>110145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32671"/>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127763</xdr:rowOff>
    </xdr:from>
    <xdr:to>
      <xdr:col>24</xdr:col>
      <xdr:colOff>114300</xdr:colOff>
      <xdr:row>95</xdr:row>
      <xdr:rowOff>57913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150640</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9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137602</xdr:rowOff>
    </xdr:from>
    <xdr:to>
      <xdr:col>20</xdr:col>
      <xdr:colOff>38100</xdr:colOff>
      <xdr:row>96</xdr:row>
      <xdr:rowOff>67752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2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58879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1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131104</xdr:rowOff>
    </xdr:from>
    <xdr:to>
      <xdr:col>15</xdr:col>
      <xdr:colOff>101600</xdr:colOff>
      <xdr:row>96</xdr:row>
      <xdr:rowOff>61254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77781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19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22671</xdr:rowOff>
    </xdr:from>
    <xdr:to>
      <xdr:col>10</xdr:col>
      <xdr:colOff>165100</xdr:colOff>
      <xdr:row>96</xdr:row>
      <xdr:rowOff>124271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140798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25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59345</xdr:rowOff>
    </xdr:from>
    <xdr:to>
      <xdr:col>6</xdr:col>
      <xdr:colOff>38100</xdr:colOff>
      <xdr:row>96</xdr:row>
      <xdr:rowOff>160945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6022</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29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29277</xdr:rowOff>
    </xdr:from>
    <xdr:to>
      <xdr:col>55</xdr:col>
      <xdr:colOff>0</xdr:colOff>
      <xdr:row>37</xdr:row>
      <xdr:rowOff>71345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72927"/>
          <a:ext cx="838200" cy="4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156502</xdr:rowOff>
    </xdr:from>
    <xdr:to>
      <xdr:col>50</xdr:col>
      <xdr:colOff>114300</xdr:colOff>
      <xdr:row>37</xdr:row>
      <xdr:rowOff>29277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57252"/>
          <a:ext cx="889000" cy="2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156502</xdr:rowOff>
    </xdr:from>
    <xdr:to>
      <xdr:col>45</xdr:col>
      <xdr:colOff>177800</xdr:colOff>
      <xdr:row>38</xdr:row>
      <xdr:rowOff>34952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57252"/>
          <a:ext cx="889000" cy="39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34952</xdr:rowOff>
    </xdr:from>
    <xdr:to>
      <xdr:col>41</xdr:col>
      <xdr:colOff>50800</xdr:colOff>
      <xdr:row>38</xdr:row>
      <xdr:rowOff>40814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50052"/>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20545</xdr:rowOff>
    </xdr:from>
    <xdr:to>
      <xdr:col>55</xdr:col>
      <xdr:colOff>50800</xdr:colOff>
      <xdr:row>37</xdr:row>
      <xdr:rowOff>122145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43422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1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149927</xdr:rowOff>
    </xdr:from>
    <xdr:to>
      <xdr:col>50</xdr:col>
      <xdr:colOff>165100</xdr:colOff>
      <xdr:row>37</xdr:row>
      <xdr:rowOff>80077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96604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105702</xdr:rowOff>
    </xdr:from>
    <xdr:to>
      <xdr:col>46</xdr:col>
      <xdr:colOff>38100</xdr:colOff>
      <xdr:row>36</xdr:row>
      <xdr:rowOff>35852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26979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19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155602</xdr:rowOff>
    </xdr:from>
    <xdr:to>
      <xdr:col>41</xdr:col>
      <xdr:colOff>101600</xdr:colOff>
      <xdr:row>38</xdr:row>
      <xdr:rowOff>85752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76879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161464</xdr:rowOff>
    </xdr:from>
    <xdr:to>
      <xdr:col>36</xdr:col>
      <xdr:colOff>165100</xdr:colOff>
      <xdr:row>38</xdr:row>
      <xdr:rowOff>91614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108141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164667</xdr:rowOff>
    </xdr:from>
    <xdr:to>
      <xdr:col>55</xdr:col>
      <xdr:colOff>0</xdr:colOff>
      <xdr:row>57</xdr:row>
      <xdr:rowOff>47757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65867"/>
          <a:ext cx="8382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141846</xdr:rowOff>
    </xdr:from>
    <xdr:to>
      <xdr:col>50</xdr:col>
      <xdr:colOff>114300</xdr:colOff>
      <xdr:row>56</xdr:row>
      <xdr:rowOff>164667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400146"/>
          <a:ext cx="889000" cy="36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141846</xdr:rowOff>
    </xdr:from>
    <xdr:to>
      <xdr:col>45</xdr:col>
      <xdr:colOff>177800</xdr:colOff>
      <xdr:row>55</xdr:row>
      <xdr:rowOff>91658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400146"/>
          <a:ext cx="889000" cy="12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108950</xdr:rowOff>
    </xdr:from>
    <xdr:to>
      <xdr:col>41</xdr:col>
      <xdr:colOff>50800</xdr:colOff>
      <xdr:row>55</xdr:row>
      <xdr:rowOff>91658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367250"/>
          <a:ext cx="889000" cy="15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168407</xdr:rowOff>
    </xdr:from>
    <xdr:to>
      <xdr:col>55</xdr:col>
      <xdr:colOff>50800</xdr:colOff>
      <xdr:row>57</xdr:row>
      <xdr:rowOff>98557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19834</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2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113867</xdr:rowOff>
    </xdr:from>
    <xdr:to>
      <xdr:col>50</xdr:col>
      <xdr:colOff>165100</xdr:colOff>
      <xdr:row>57</xdr:row>
      <xdr:rowOff>44017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60544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9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91046</xdr:rowOff>
    </xdr:from>
    <xdr:to>
      <xdr:col>46</xdr:col>
      <xdr:colOff>38100</xdr:colOff>
      <xdr:row>55</xdr:row>
      <xdr:rowOff>21196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3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37723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12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40858</xdr:rowOff>
    </xdr:from>
    <xdr:to>
      <xdr:col>41</xdr:col>
      <xdr:colOff>101600</xdr:colOff>
      <xdr:row>55</xdr:row>
      <xdr:rowOff>142458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4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158985</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24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58150</xdr:rowOff>
    </xdr:from>
    <xdr:to>
      <xdr:col>36</xdr:col>
      <xdr:colOff>165100</xdr:colOff>
      <xdr:row>54</xdr:row>
      <xdr:rowOff>159750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31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4827</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09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89865</xdr:rowOff>
    </xdr:from>
    <xdr:to>
      <xdr:col>54</xdr:col>
      <xdr:colOff>189865</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434265"/>
          <a:ext cx="1270" cy="10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36542</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20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89865</xdr:rowOff>
    </xdr:from>
    <xdr:to>
      <xdr:col>55</xdr:col>
      <xdr:colOff>88900</xdr:colOff>
      <xdr:row>72</xdr:row>
      <xdr:rowOff>89865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4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30758</xdr:rowOff>
    </xdr:from>
    <xdr:to>
      <xdr:col>55</xdr:col>
      <xdr:colOff>0</xdr:colOff>
      <xdr:row>78</xdr:row>
      <xdr:rowOff>42463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403858"/>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114071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4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91194</xdr:rowOff>
    </xdr:from>
    <xdr:to>
      <xdr:col>55</xdr:col>
      <xdr:colOff>50800</xdr:colOff>
      <xdr:row>78</xdr:row>
      <xdr:rowOff>21344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9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93614</xdr:rowOff>
    </xdr:from>
    <xdr:to>
      <xdr:col>50</xdr:col>
      <xdr:colOff>114300</xdr:colOff>
      <xdr:row>78</xdr:row>
      <xdr:rowOff>30758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095114"/>
          <a:ext cx="889000" cy="13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34804</xdr:rowOff>
    </xdr:from>
    <xdr:to>
      <xdr:col>50</xdr:col>
      <xdr:colOff>165100</xdr:colOff>
      <xdr:row>77</xdr:row>
      <xdr:rowOff>136404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3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152931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93614</xdr:rowOff>
    </xdr:from>
    <xdr:to>
      <xdr:col>45</xdr:col>
      <xdr:colOff>177800</xdr:colOff>
      <xdr:row>73</xdr:row>
      <xdr:rowOff>108766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095114"/>
          <a:ext cx="889000" cy="5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15638</xdr:rowOff>
    </xdr:from>
    <xdr:to>
      <xdr:col>46</xdr:col>
      <xdr:colOff>38100</xdr:colOff>
      <xdr:row>77</xdr:row>
      <xdr:rowOff>117238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108365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1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57971</xdr:rowOff>
    </xdr:from>
    <xdr:to>
      <xdr:col>41</xdr:col>
      <xdr:colOff>50800</xdr:colOff>
      <xdr:row>73</xdr:row>
      <xdr:rowOff>108766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059471"/>
          <a:ext cx="889000" cy="56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22496</xdr:rowOff>
    </xdr:from>
    <xdr:to>
      <xdr:col>41</xdr:col>
      <xdr:colOff>101600</xdr:colOff>
      <xdr:row>77</xdr:row>
      <xdr:rowOff>124096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36038</xdr:rowOff>
    </xdr:from>
    <xdr:to>
      <xdr:col>36</xdr:col>
      <xdr:colOff>165100</xdr:colOff>
      <xdr:row>77</xdr:row>
      <xdr:rowOff>137638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128765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163113</xdr:rowOff>
    </xdr:from>
    <xdr:to>
      <xdr:col>55</xdr:col>
      <xdr:colOff>50800</xdr:colOff>
      <xdr:row>78</xdr:row>
      <xdr:rowOff>93263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78040</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151408</xdr:rowOff>
    </xdr:from>
    <xdr:to>
      <xdr:col>50</xdr:col>
      <xdr:colOff>165100</xdr:colOff>
      <xdr:row>78</xdr:row>
      <xdr:rowOff>81558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72685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4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42814</xdr:rowOff>
    </xdr:from>
    <xdr:to>
      <xdr:col>46</xdr:col>
      <xdr:colOff>38100</xdr:colOff>
      <xdr:row>70</xdr:row>
      <xdr:rowOff>144414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0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160941</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50795" y="1181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57966</xdr:rowOff>
    </xdr:from>
    <xdr:to>
      <xdr:col>41</xdr:col>
      <xdr:colOff>101600</xdr:colOff>
      <xdr:row>73</xdr:row>
      <xdr:rowOff>159566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5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4643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3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7171</xdr:rowOff>
    </xdr:from>
    <xdr:to>
      <xdr:col>36</xdr:col>
      <xdr:colOff>165100</xdr:colOff>
      <xdr:row>70</xdr:row>
      <xdr:rowOff>108771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0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125298</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672795" y="117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38067</xdr:rowOff>
    </xdr:from>
    <xdr:to>
      <xdr:col>55</xdr:col>
      <xdr:colOff>0</xdr:colOff>
      <xdr:row>98</xdr:row>
      <xdr:rowOff>94163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840167"/>
          <a:ext cx="838200" cy="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38067</xdr:rowOff>
    </xdr:from>
    <xdr:to>
      <xdr:col>50</xdr:col>
      <xdr:colOff>114300</xdr:colOff>
      <xdr:row>98</xdr:row>
      <xdr:rowOff>150647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840167"/>
          <a:ext cx="889000" cy="1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64517</xdr:rowOff>
    </xdr:from>
    <xdr:to>
      <xdr:col>45</xdr:col>
      <xdr:colOff>177800</xdr:colOff>
      <xdr:row>98</xdr:row>
      <xdr:rowOff>150647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66617"/>
          <a:ext cx="889000" cy="8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64517</xdr:rowOff>
    </xdr:from>
    <xdr:to>
      <xdr:col>41</xdr:col>
      <xdr:colOff>50800</xdr:colOff>
      <xdr:row>98</xdr:row>
      <xdr:rowOff>145405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66617"/>
          <a:ext cx="889000" cy="8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43363</xdr:rowOff>
    </xdr:from>
    <xdr:to>
      <xdr:col>55</xdr:col>
      <xdr:colOff>50800</xdr:colOff>
      <xdr:row>98</xdr:row>
      <xdr:rowOff>144963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66240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158717</xdr:rowOff>
    </xdr:from>
    <xdr:to>
      <xdr:col>50</xdr:col>
      <xdr:colOff>165100</xdr:colOff>
      <xdr:row>98</xdr:row>
      <xdr:rowOff>88867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105394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5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99847</xdr:rowOff>
    </xdr:from>
    <xdr:to>
      <xdr:col>46</xdr:col>
      <xdr:colOff>38100</xdr:colOff>
      <xdr:row>99</xdr:row>
      <xdr:rowOff>29997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9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21124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13717</xdr:rowOff>
    </xdr:from>
    <xdr:to>
      <xdr:col>41</xdr:col>
      <xdr:colOff>101600</xdr:colOff>
      <xdr:row>98</xdr:row>
      <xdr:rowOff>115317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131844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5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94605</xdr:rowOff>
    </xdr:from>
    <xdr:to>
      <xdr:col>36</xdr:col>
      <xdr:colOff>165100</xdr:colOff>
      <xdr:row>99</xdr:row>
      <xdr:rowOff>24755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15882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139047</xdr:rowOff>
    </xdr:from>
    <xdr:to>
      <xdr:col>85</xdr:col>
      <xdr:colOff>127000</xdr:colOff>
      <xdr:row>34</xdr:row>
      <xdr:rowOff>153563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5796897"/>
          <a:ext cx="838200" cy="1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139047</xdr:rowOff>
    </xdr:from>
    <xdr:to>
      <xdr:col>81</xdr:col>
      <xdr:colOff>50800</xdr:colOff>
      <xdr:row>36</xdr:row>
      <xdr:rowOff>3748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5796897"/>
          <a:ext cx="889000" cy="37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3748</xdr:rowOff>
    </xdr:from>
    <xdr:to>
      <xdr:col>76</xdr:col>
      <xdr:colOff>114300</xdr:colOff>
      <xdr:row>37</xdr:row>
      <xdr:rowOff>128499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175948"/>
          <a:ext cx="889000" cy="29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28780</xdr:rowOff>
    </xdr:from>
    <xdr:to>
      <xdr:col>71</xdr:col>
      <xdr:colOff>177800</xdr:colOff>
      <xdr:row>37</xdr:row>
      <xdr:rowOff>128499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200980"/>
          <a:ext cx="889000" cy="27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102763</xdr:rowOff>
    </xdr:from>
    <xdr:to>
      <xdr:col>85</xdr:col>
      <xdr:colOff>177800</xdr:colOff>
      <xdr:row>35</xdr:row>
      <xdr:rowOff>32913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59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125640</xdr:rowOff>
    </xdr:from>
    <xdr:ext cx="534377"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57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88247</xdr:rowOff>
    </xdr:from>
    <xdr:to>
      <xdr:col>81</xdr:col>
      <xdr:colOff>101600</xdr:colOff>
      <xdr:row>34</xdr:row>
      <xdr:rowOff>18397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5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34924</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14111" y="552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124398</xdr:rowOff>
    </xdr:from>
    <xdr:to>
      <xdr:col>76</xdr:col>
      <xdr:colOff>165100</xdr:colOff>
      <xdr:row>36</xdr:row>
      <xdr:rowOff>54548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1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71075</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25111" y="590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77699</xdr:rowOff>
    </xdr:from>
    <xdr:to>
      <xdr:col>72</xdr:col>
      <xdr:colOff>38100</xdr:colOff>
      <xdr:row>38</xdr:row>
      <xdr:rowOff>7849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149430</xdr:rowOff>
    </xdr:from>
    <xdr:to>
      <xdr:col>67</xdr:col>
      <xdr:colOff>101600</xdr:colOff>
      <xdr:row>36</xdr:row>
      <xdr:rowOff>79580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1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96107</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47111" y="592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91613</xdr:rowOff>
    </xdr:from>
    <xdr:to>
      <xdr:col>85</xdr:col>
      <xdr:colOff>127000</xdr:colOff>
      <xdr:row>77</xdr:row>
      <xdr:rowOff>133305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293263"/>
          <a:ext cx="8382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133305</xdr:rowOff>
    </xdr:from>
    <xdr:to>
      <xdr:col>81</xdr:col>
      <xdr:colOff>50800</xdr:colOff>
      <xdr:row>77</xdr:row>
      <xdr:rowOff>161237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334955"/>
          <a:ext cx="889000" cy="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161237</xdr:rowOff>
    </xdr:from>
    <xdr:to>
      <xdr:col>76</xdr:col>
      <xdr:colOff>114300</xdr:colOff>
      <xdr:row>77</xdr:row>
      <xdr:rowOff>171273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3362887"/>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157302</xdr:rowOff>
    </xdr:from>
    <xdr:to>
      <xdr:col>71</xdr:col>
      <xdr:colOff>177800</xdr:colOff>
      <xdr:row>77</xdr:row>
      <xdr:rowOff>171273</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358952"/>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40813</xdr:rowOff>
    </xdr:from>
    <xdr:to>
      <xdr:col>85</xdr:col>
      <xdr:colOff>177800</xdr:colOff>
      <xdr:row>77</xdr:row>
      <xdr:rowOff>142413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2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63690</xdr:rowOff>
    </xdr:from>
    <xdr:ext cx="599010"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09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82505</xdr:rowOff>
    </xdr:from>
    <xdr:to>
      <xdr:col>81</xdr:col>
      <xdr:colOff>101600</xdr:colOff>
      <xdr:row>78</xdr:row>
      <xdr:rowOff>12655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2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29182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0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110437</xdr:rowOff>
    </xdr:from>
    <xdr:to>
      <xdr:col>76</xdr:col>
      <xdr:colOff>165100</xdr:colOff>
      <xdr:row>78</xdr:row>
      <xdr:rowOff>40587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3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57114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0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120473</xdr:rowOff>
    </xdr:from>
    <xdr:to>
      <xdr:col>72</xdr:col>
      <xdr:colOff>38100</xdr:colOff>
      <xdr:row>78</xdr:row>
      <xdr:rowOff>50623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3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67150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0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106502</xdr:rowOff>
    </xdr:from>
    <xdr:to>
      <xdr:col>67</xdr:col>
      <xdr:colOff>101600</xdr:colOff>
      <xdr:row>78</xdr:row>
      <xdr:rowOff>36652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53179</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0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131648</xdr:rowOff>
    </xdr:from>
    <xdr:to>
      <xdr:col>85</xdr:col>
      <xdr:colOff>127000</xdr:colOff>
      <xdr:row>98</xdr:row>
      <xdr:rowOff>157683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5481300" y="16933748"/>
          <a:ext cx="8382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155928</xdr:rowOff>
    </xdr:from>
    <xdr:to>
      <xdr:col>81</xdr:col>
      <xdr:colOff>50800</xdr:colOff>
      <xdr:row>98</xdr:row>
      <xdr:rowOff>157683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958028"/>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155928</xdr:rowOff>
    </xdr:from>
    <xdr:to>
      <xdr:col>76</xdr:col>
      <xdr:colOff>114300</xdr:colOff>
      <xdr:row>98</xdr:row>
      <xdr:rowOff>167399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958028"/>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167399</xdr:rowOff>
    </xdr:from>
    <xdr:to>
      <xdr:col>71</xdr:col>
      <xdr:colOff>177800</xdr:colOff>
      <xdr:row>99</xdr:row>
      <xdr:rowOff>17146</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6969499"/>
          <a:ext cx="8890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80848</xdr:rowOff>
    </xdr:from>
    <xdr:to>
      <xdr:col>85</xdr:col>
      <xdr:colOff>177800</xdr:colOff>
      <xdr:row>99</xdr:row>
      <xdr:rowOff>10998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40225</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6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106883</xdr:rowOff>
    </xdr:from>
    <xdr:to>
      <xdr:col>81</xdr:col>
      <xdr:colOff>101600</xdr:colOff>
      <xdr:row>99</xdr:row>
      <xdr:rowOff>37033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9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28160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70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105128</xdr:rowOff>
    </xdr:from>
    <xdr:to>
      <xdr:col>76</xdr:col>
      <xdr:colOff>165100</xdr:colOff>
      <xdr:row>99</xdr:row>
      <xdr:rowOff>35278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26405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69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116599</xdr:rowOff>
    </xdr:from>
    <xdr:to>
      <xdr:col>72</xdr:col>
      <xdr:colOff>38100</xdr:colOff>
      <xdr:row>99</xdr:row>
      <xdr:rowOff>46749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9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37876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70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137796</xdr:rowOff>
    </xdr:from>
    <xdr:to>
      <xdr:col>67</xdr:col>
      <xdr:colOff>101600</xdr:colOff>
      <xdr:row>99</xdr:row>
      <xdr:rowOff>67946</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59073</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70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31539</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0434300" y="6718089"/>
          <a:ext cx="889000" cy="6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31539</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9545300" y="6718089"/>
          <a:ext cx="889000" cy="6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83955</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770505"/>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152189</xdr:rowOff>
    </xdr:from>
    <xdr:to>
      <xdr:col>107</xdr:col>
      <xdr:colOff>101600</xdr:colOff>
      <xdr:row>39</xdr:row>
      <xdr:rowOff>82339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6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73466</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99428" y="676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33155</xdr:rowOff>
    </xdr:from>
    <xdr:to>
      <xdr:col>98</xdr:col>
      <xdr:colOff>38100</xdr:colOff>
      <xdr:row>39</xdr:row>
      <xdr:rowOff>134755</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7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125882</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48521</xdr:rowOff>
    </xdr:from>
    <xdr:to>
      <xdr:col>116</xdr:col>
      <xdr:colOff>63500</xdr:colOff>
      <xdr:row>73</xdr:row>
      <xdr:rowOff>70826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564371"/>
          <a:ext cx="8382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56751</xdr:rowOff>
    </xdr:from>
    <xdr:to>
      <xdr:col>111</xdr:col>
      <xdr:colOff>177800</xdr:colOff>
      <xdr:row>73</xdr:row>
      <xdr:rowOff>70826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257260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56751</xdr:rowOff>
    </xdr:from>
    <xdr:to>
      <xdr:col>107</xdr:col>
      <xdr:colOff>50800</xdr:colOff>
      <xdr:row>73</xdr:row>
      <xdr:rowOff>98062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2572601"/>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98062</xdr:rowOff>
    </xdr:from>
    <xdr:to>
      <xdr:col>102</xdr:col>
      <xdr:colOff>114300</xdr:colOff>
      <xdr:row>73</xdr:row>
      <xdr:rowOff>132238</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613912"/>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169171</xdr:rowOff>
    </xdr:from>
    <xdr:to>
      <xdr:col>116</xdr:col>
      <xdr:colOff>114300</xdr:colOff>
      <xdr:row>73</xdr:row>
      <xdr:rowOff>99321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5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20598</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36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20026</xdr:rowOff>
    </xdr:from>
    <xdr:to>
      <xdr:col>112</xdr:col>
      <xdr:colOff>38100</xdr:colOff>
      <xdr:row>73</xdr:row>
      <xdr:rowOff>121626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138153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3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5951</xdr:rowOff>
    </xdr:from>
    <xdr:to>
      <xdr:col>107</xdr:col>
      <xdr:colOff>101600</xdr:colOff>
      <xdr:row>73</xdr:row>
      <xdr:rowOff>107551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5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124078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47262</xdr:rowOff>
    </xdr:from>
    <xdr:to>
      <xdr:col>102</xdr:col>
      <xdr:colOff>165100</xdr:colOff>
      <xdr:row>73</xdr:row>
      <xdr:rowOff>148862</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5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165389</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3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81438</xdr:rowOff>
    </xdr:from>
    <xdr:to>
      <xdr:col>98</xdr:col>
      <xdr:colOff>38100</xdr:colOff>
      <xdr:row>74</xdr:row>
      <xdr:rowOff>11588</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28115</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3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歳出決算総額の主な構成項目である人件費は、住民一人当たり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163,015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円で全国・県内平均を大きく上回っており、類似団体内でも最高額に近い値となっている。これまでの職員数の削減などにより職員給は減少しているが、人口減少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も急速に進んでいるため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改善には至っていない。今後も、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第４次竹田市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行財政改革大綱に沿って、職員数の適正化・職員給の見直し等を行い、人件費の削減に努めていく必要がある。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大型公共事業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の完了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により普通建設事業費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は減少したものの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、維持管理に係る物件費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と合わせ類似団体よりも高い傾向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にある。今後これらの施設に係る維持補修費の増加も見込まれるため、公共施設等総合管理計画に基づいて、既存施設の民間譲渡や除却等も含めた適切な管理計画を推し進め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年に発生した豪雨、台風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に係る復旧事業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により類似団体平均を上回っている。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86,084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円で類似団体平均を大きく上回っている。後期高齢者医療事業会計と介護保険事業会計への繰出</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が多くを占めており、全国平均を上回る高い高齢化率とそれに伴う給付費が主な</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19,890
19,640
477.53
20,895,305
19,950,353
824,585
9,838,814
17,090,442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2349</xdr:rowOff>
    </xdr:from>
    <xdr:to>
      <xdr:col>24</xdr:col>
      <xdr:colOff>63500</xdr:colOff>
      <xdr:row>33</xdr:row>
      <xdr:rowOff>36068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60199"/>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153035</xdr:rowOff>
    </xdr:from>
    <xdr:to>
      <xdr:col>19</xdr:col>
      <xdr:colOff>177800</xdr:colOff>
      <xdr:row>33</xdr:row>
      <xdr:rowOff>36068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67985"/>
          <a:ext cx="889000" cy="2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153035</xdr:rowOff>
    </xdr:from>
    <xdr:to>
      <xdr:col>15</xdr:col>
      <xdr:colOff>50800</xdr:colOff>
      <xdr:row>33</xdr:row>
      <xdr:rowOff>25400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67985"/>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25400</xdr:rowOff>
    </xdr:from>
    <xdr:to>
      <xdr:col>10</xdr:col>
      <xdr:colOff>114300</xdr:colOff>
      <xdr:row>33</xdr:row>
      <xdr:rowOff>61976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832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122999</xdr:rowOff>
    </xdr:from>
    <xdr:to>
      <xdr:col>24</xdr:col>
      <xdr:colOff>114300</xdr:colOff>
      <xdr:row>33</xdr:row>
      <xdr:rowOff>53149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145876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6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156718</xdr:rowOff>
    </xdr:from>
    <xdr:to>
      <xdr:col>20</xdr:col>
      <xdr:colOff>38100</xdr:colOff>
      <xdr:row>33</xdr:row>
      <xdr:rowOff>86868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103395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102235</xdr:rowOff>
    </xdr:from>
    <xdr:to>
      <xdr:col>15</xdr:col>
      <xdr:colOff>101600</xdr:colOff>
      <xdr:row>32</xdr:row>
      <xdr:rowOff>32385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48912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146050</xdr:rowOff>
    </xdr:from>
    <xdr:to>
      <xdr:col>10</xdr:col>
      <xdr:colOff>165100</xdr:colOff>
      <xdr:row>33</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xdr:rowOff>
    </xdr:from>
    <xdr:to>
      <xdr:col>6</xdr:col>
      <xdr:colOff>38100</xdr:colOff>
      <xdr:row>33</xdr:row>
      <xdr:rowOff>112776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129303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72622</xdr:rowOff>
    </xdr:from>
    <xdr:to>
      <xdr:col>24</xdr:col>
      <xdr:colOff>63500</xdr:colOff>
      <xdr:row>58</xdr:row>
      <xdr:rowOff>91586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6722"/>
          <a:ext cx="8382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146112</xdr:rowOff>
    </xdr:from>
    <xdr:to>
      <xdr:col>19</xdr:col>
      <xdr:colOff>177800</xdr:colOff>
      <xdr:row>58</xdr:row>
      <xdr:rowOff>91586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18762"/>
          <a:ext cx="889000" cy="1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146112</xdr:rowOff>
    </xdr:from>
    <xdr:to>
      <xdr:col>15</xdr:col>
      <xdr:colOff>50800</xdr:colOff>
      <xdr:row>58</xdr:row>
      <xdr:rowOff>99358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8762"/>
          <a:ext cx="889000" cy="1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99358</xdr:rowOff>
    </xdr:from>
    <xdr:to>
      <xdr:col>10</xdr:col>
      <xdr:colOff>114300</xdr:colOff>
      <xdr:row>58</xdr:row>
      <xdr:rowOff>104732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3458"/>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21822</xdr:rowOff>
    </xdr:from>
    <xdr:to>
      <xdr:col>24</xdr:col>
      <xdr:colOff>114300</xdr:colOff>
      <xdr:row>58</xdr:row>
      <xdr:rowOff>123422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44699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40786</xdr:rowOff>
    </xdr:from>
    <xdr:to>
      <xdr:col>20</xdr:col>
      <xdr:colOff>38100</xdr:colOff>
      <xdr:row>58</xdr:row>
      <xdr:rowOff>142386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158913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95312</xdr:rowOff>
    </xdr:from>
    <xdr:to>
      <xdr:col>15</xdr:col>
      <xdr:colOff>101600</xdr:colOff>
      <xdr:row>58</xdr:row>
      <xdr:rowOff>25462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41989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48558</xdr:rowOff>
    </xdr:from>
    <xdr:to>
      <xdr:col>10</xdr:col>
      <xdr:colOff>165100</xdr:colOff>
      <xdr:row>58</xdr:row>
      <xdr:rowOff>150158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166685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88768</xdr:rowOff>
    </xdr:from>
    <xdr:to>
      <xdr:col>24</xdr:col>
      <xdr:colOff>63500</xdr:colOff>
      <xdr:row>74</xdr:row>
      <xdr:rowOff>97688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76068"/>
          <a:ext cx="8382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88768</xdr:rowOff>
    </xdr:from>
    <xdr:to>
      <xdr:col>19</xdr:col>
      <xdr:colOff>177800</xdr:colOff>
      <xdr:row>75</xdr:row>
      <xdr:rowOff>62781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6068"/>
          <a:ext cx="889000" cy="14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41101</xdr:rowOff>
    </xdr:from>
    <xdr:to>
      <xdr:col>15</xdr:col>
      <xdr:colOff>50800</xdr:colOff>
      <xdr:row>75</xdr:row>
      <xdr:rowOff>62781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99851"/>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41101</xdr:rowOff>
    </xdr:from>
    <xdr:to>
      <xdr:col>10</xdr:col>
      <xdr:colOff>114300</xdr:colOff>
      <xdr:row>75</xdr:row>
      <xdr:rowOff>114426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99851"/>
          <a:ext cx="889000" cy="7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46888</xdr:rowOff>
    </xdr:from>
    <xdr:to>
      <xdr:col>24</xdr:col>
      <xdr:colOff>114300</xdr:colOff>
      <xdr:row>74</xdr:row>
      <xdr:rowOff>148488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69765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37968</xdr:rowOff>
    </xdr:from>
    <xdr:to>
      <xdr:col>20</xdr:col>
      <xdr:colOff>38100</xdr:colOff>
      <xdr:row>74</xdr:row>
      <xdr:rowOff>139568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156095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0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11981</xdr:rowOff>
    </xdr:from>
    <xdr:to>
      <xdr:col>15</xdr:col>
      <xdr:colOff>101600</xdr:colOff>
      <xdr:row>75</xdr:row>
      <xdr:rowOff>113581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130108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4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161751</xdr:rowOff>
    </xdr:from>
    <xdr:to>
      <xdr:col>10</xdr:col>
      <xdr:colOff>165100</xdr:colOff>
      <xdr:row>75</xdr:row>
      <xdr:rowOff>91901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108428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2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63626</xdr:rowOff>
    </xdr:from>
    <xdr:to>
      <xdr:col>6</xdr:col>
      <xdr:colOff>38100</xdr:colOff>
      <xdr:row>75</xdr:row>
      <xdr:rowOff>165227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2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9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60637</xdr:rowOff>
    </xdr:from>
    <xdr:to>
      <xdr:col>24</xdr:col>
      <xdr:colOff>63500</xdr:colOff>
      <xdr:row>98</xdr:row>
      <xdr:rowOff>76414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62737"/>
          <a:ext cx="8382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76414</xdr:rowOff>
    </xdr:from>
    <xdr:to>
      <xdr:col>19</xdr:col>
      <xdr:colOff>177800</xdr:colOff>
      <xdr:row>98</xdr:row>
      <xdr:rowOff>108257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8514"/>
          <a:ext cx="8890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108257</xdr:rowOff>
    </xdr:from>
    <xdr:to>
      <xdr:col>15</xdr:col>
      <xdr:colOff>50800</xdr:colOff>
      <xdr:row>98</xdr:row>
      <xdr:rowOff>115612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0357"/>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36781</xdr:rowOff>
    </xdr:from>
    <xdr:to>
      <xdr:col>10</xdr:col>
      <xdr:colOff>114300</xdr:colOff>
      <xdr:row>98</xdr:row>
      <xdr:rowOff>115612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38881"/>
          <a:ext cx="889000" cy="7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9837</xdr:rowOff>
    </xdr:from>
    <xdr:to>
      <xdr:col>24</xdr:col>
      <xdr:colOff>114300</xdr:colOff>
      <xdr:row>98</xdr:row>
      <xdr:rowOff>111437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1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25614</xdr:rowOff>
    </xdr:from>
    <xdr:to>
      <xdr:col>20</xdr:col>
      <xdr:colOff>38100</xdr:colOff>
      <xdr:row>98</xdr:row>
      <xdr:rowOff>127214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118341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57457</xdr:rowOff>
    </xdr:from>
    <xdr:to>
      <xdr:col>15</xdr:col>
      <xdr:colOff>101600</xdr:colOff>
      <xdr:row>98</xdr:row>
      <xdr:rowOff>159057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150184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64812</xdr:rowOff>
    </xdr:from>
    <xdr:to>
      <xdr:col>10</xdr:col>
      <xdr:colOff>165100</xdr:colOff>
      <xdr:row>98</xdr:row>
      <xdr:rowOff>166412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5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157431</xdr:rowOff>
    </xdr:from>
    <xdr:to>
      <xdr:col>6</xdr:col>
      <xdr:colOff>38100</xdr:colOff>
      <xdr:row>98</xdr:row>
      <xdr:rowOff>87581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104108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107043</xdr:rowOff>
    </xdr:from>
    <xdr:to>
      <xdr:col>55</xdr:col>
      <xdr:colOff>0</xdr:colOff>
      <xdr:row>38</xdr:row>
      <xdr:rowOff>118800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22143"/>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107043</xdr:rowOff>
    </xdr:from>
    <xdr:to>
      <xdr:col>50</xdr:col>
      <xdr:colOff>114300</xdr:colOff>
      <xdr:row>38</xdr:row>
      <xdr:rowOff>120106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221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37483</xdr:rowOff>
    </xdr:from>
    <xdr:to>
      <xdr:col>45</xdr:col>
      <xdr:colOff>177800</xdr:colOff>
      <xdr:row>38</xdr:row>
      <xdr:rowOff>120106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52583"/>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37483</xdr:rowOff>
    </xdr:from>
    <xdr:to>
      <xdr:col>41</xdr:col>
      <xdr:colOff>50800</xdr:colOff>
      <xdr:row>38</xdr:row>
      <xdr:rowOff>114881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52583"/>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68000</xdr:rowOff>
    </xdr:from>
    <xdr:to>
      <xdr:col>55</xdr:col>
      <xdr:colOff>50800</xdr:colOff>
      <xdr:row>38</xdr:row>
      <xdr:rowOff>169600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46427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6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56243</xdr:rowOff>
    </xdr:from>
    <xdr:to>
      <xdr:col>50</xdr:col>
      <xdr:colOff>165100</xdr:colOff>
      <xdr:row>38</xdr:row>
      <xdr:rowOff>157843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148970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64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69306</xdr:rowOff>
    </xdr:from>
    <xdr:to>
      <xdr:col>46</xdr:col>
      <xdr:colOff>38100</xdr:colOff>
      <xdr:row>38</xdr:row>
      <xdr:rowOff>170906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162033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7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158133</xdr:rowOff>
    </xdr:from>
    <xdr:to>
      <xdr:col>41</xdr:col>
      <xdr:colOff>101600</xdr:colOff>
      <xdr:row>38</xdr:row>
      <xdr:rowOff>88283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79410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64081</xdr:rowOff>
    </xdr:from>
    <xdr:to>
      <xdr:col>36</xdr:col>
      <xdr:colOff>165100</xdr:colOff>
      <xdr:row>38</xdr:row>
      <xdr:rowOff>165681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156808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24202</xdr:rowOff>
    </xdr:from>
    <xdr:to>
      <xdr:col>54</xdr:col>
      <xdr:colOff>189865</xdr:colOff>
      <xdr:row>58</xdr:row>
      <xdr:rowOff>115012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9453952"/>
          <a:ext cx="1270" cy="60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118839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115012</xdr:rowOff>
    </xdr:from>
    <xdr:to>
      <xdr:col>55</xdr:col>
      <xdr:colOff>88900</xdr:colOff>
      <xdr:row>58</xdr:row>
      <xdr:rowOff>115012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142329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922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24202</xdr:rowOff>
    </xdr:from>
    <xdr:to>
      <xdr:col>55</xdr:col>
      <xdr:colOff>88900</xdr:colOff>
      <xdr:row>55</xdr:row>
      <xdr:rowOff>24202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45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76446</xdr:rowOff>
    </xdr:from>
    <xdr:to>
      <xdr:col>55</xdr:col>
      <xdr:colOff>0</xdr:colOff>
      <xdr:row>55</xdr:row>
      <xdr:rowOff>86637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06196"/>
          <a:ext cx="8382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61694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83267</xdr:rowOff>
    </xdr:from>
    <xdr:to>
      <xdr:col>55</xdr:col>
      <xdr:colOff>50800</xdr:colOff>
      <xdr:row>58</xdr:row>
      <xdr:rowOff>13417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123712</xdr:rowOff>
    </xdr:from>
    <xdr:to>
      <xdr:col>50</xdr:col>
      <xdr:colOff>114300</xdr:colOff>
      <xdr:row>55</xdr:row>
      <xdr:rowOff>86637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8867662"/>
          <a:ext cx="889000" cy="6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81196</xdr:rowOff>
    </xdr:from>
    <xdr:to>
      <xdr:col>50</xdr:col>
      <xdr:colOff>165100</xdr:colOff>
      <xdr:row>58</xdr:row>
      <xdr:rowOff>11346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5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2473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4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123712</xdr:rowOff>
    </xdr:from>
    <xdr:to>
      <xdr:col>45</xdr:col>
      <xdr:colOff>177800</xdr:colOff>
      <xdr:row>55</xdr:row>
      <xdr:rowOff>138681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8867662"/>
          <a:ext cx="889000" cy="70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85288</xdr:rowOff>
    </xdr:from>
    <xdr:to>
      <xdr:col>46</xdr:col>
      <xdr:colOff>38100</xdr:colOff>
      <xdr:row>58</xdr:row>
      <xdr:rowOff>15438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6565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81878</xdr:rowOff>
    </xdr:from>
    <xdr:to>
      <xdr:col>41</xdr:col>
      <xdr:colOff>50800</xdr:colOff>
      <xdr:row>55</xdr:row>
      <xdr:rowOff>138681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511628"/>
          <a:ext cx="889000" cy="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98588</xdr:rowOff>
    </xdr:from>
    <xdr:to>
      <xdr:col>41</xdr:col>
      <xdr:colOff>101600</xdr:colOff>
      <xdr:row>58</xdr:row>
      <xdr:rowOff>28738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19865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95228</xdr:rowOff>
    </xdr:from>
    <xdr:to>
      <xdr:col>36</xdr:col>
      <xdr:colOff>165100</xdr:colOff>
      <xdr:row>58</xdr:row>
      <xdr:rowOff>25378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16505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25646</xdr:rowOff>
    </xdr:from>
    <xdr:to>
      <xdr:col>55</xdr:col>
      <xdr:colOff>50800</xdr:colOff>
      <xdr:row>55</xdr:row>
      <xdr:rowOff>127246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112023</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7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35837</xdr:rowOff>
    </xdr:from>
    <xdr:to>
      <xdr:col>50</xdr:col>
      <xdr:colOff>165100</xdr:colOff>
      <xdr:row>55</xdr:row>
      <xdr:rowOff>137437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153964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24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72912</xdr:rowOff>
    </xdr:from>
    <xdr:to>
      <xdr:col>46</xdr:col>
      <xdr:colOff>38100</xdr:colOff>
      <xdr:row>52</xdr:row>
      <xdr:rowOff>3062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8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19589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85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87881</xdr:rowOff>
    </xdr:from>
    <xdr:to>
      <xdr:col>41</xdr:col>
      <xdr:colOff>101600</xdr:colOff>
      <xdr:row>56</xdr:row>
      <xdr:rowOff>18031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34558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29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31078</xdr:rowOff>
    </xdr:from>
    <xdr:to>
      <xdr:col>36</xdr:col>
      <xdr:colOff>165100</xdr:colOff>
      <xdr:row>55</xdr:row>
      <xdr:rowOff>132678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149205</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23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154933</xdr:rowOff>
    </xdr:from>
    <xdr:to>
      <xdr:col>55</xdr:col>
      <xdr:colOff>0</xdr:colOff>
      <xdr:row>77</xdr:row>
      <xdr:rowOff>166945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56583"/>
          <a:ext cx="838200" cy="1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152310</xdr:rowOff>
    </xdr:from>
    <xdr:to>
      <xdr:col>50</xdr:col>
      <xdr:colOff>114300</xdr:colOff>
      <xdr:row>77</xdr:row>
      <xdr:rowOff>154933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53960"/>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152310</xdr:rowOff>
    </xdr:from>
    <xdr:to>
      <xdr:col>45</xdr:col>
      <xdr:colOff>177800</xdr:colOff>
      <xdr:row>77</xdr:row>
      <xdr:rowOff>152908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53960"/>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152908</xdr:rowOff>
    </xdr:from>
    <xdr:to>
      <xdr:col>41</xdr:col>
      <xdr:colOff>50800</xdr:colOff>
      <xdr:row>78</xdr:row>
      <xdr:rowOff>37836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54558"/>
          <a:ext cx="889000" cy="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116145</xdr:rowOff>
    </xdr:from>
    <xdr:to>
      <xdr:col>55</xdr:col>
      <xdr:colOff>50800</xdr:colOff>
      <xdr:row>78</xdr:row>
      <xdr:rowOff>46295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75522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104133</xdr:rowOff>
    </xdr:from>
    <xdr:to>
      <xdr:col>50</xdr:col>
      <xdr:colOff>165100</xdr:colOff>
      <xdr:row>78</xdr:row>
      <xdr:rowOff>34283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50810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101510</xdr:rowOff>
    </xdr:from>
    <xdr:to>
      <xdr:col>46</xdr:col>
      <xdr:colOff>38100</xdr:colOff>
      <xdr:row>78</xdr:row>
      <xdr:rowOff>31660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48187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102108</xdr:rowOff>
    </xdr:from>
    <xdr:to>
      <xdr:col>41</xdr:col>
      <xdr:colOff>101600</xdr:colOff>
      <xdr:row>78</xdr:row>
      <xdr:rowOff>32258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48785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158486</xdr:rowOff>
    </xdr:from>
    <xdr:to>
      <xdr:col>36</xdr:col>
      <xdr:colOff>165100</xdr:colOff>
      <xdr:row>78</xdr:row>
      <xdr:rowOff>88636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105163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153569</xdr:rowOff>
    </xdr:from>
    <xdr:to>
      <xdr:col>55</xdr:col>
      <xdr:colOff>0</xdr:colOff>
      <xdr:row>96</xdr:row>
      <xdr:rowOff>4235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41319"/>
          <a:ext cx="838200" cy="2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4235</xdr:rowOff>
    </xdr:from>
    <xdr:to>
      <xdr:col>50</xdr:col>
      <xdr:colOff>114300</xdr:colOff>
      <xdr:row>97</xdr:row>
      <xdr:rowOff>30401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63435"/>
          <a:ext cx="889000" cy="19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59500</xdr:rowOff>
    </xdr:from>
    <xdr:to>
      <xdr:col>45</xdr:col>
      <xdr:colOff>177800</xdr:colOff>
      <xdr:row>97</xdr:row>
      <xdr:rowOff>30401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18700"/>
          <a:ext cx="889000" cy="14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135128</xdr:rowOff>
    </xdr:from>
    <xdr:to>
      <xdr:col>41</xdr:col>
      <xdr:colOff>50800</xdr:colOff>
      <xdr:row>96</xdr:row>
      <xdr:rowOff>59500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22878"/>
          <a:ext cx="8890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102769</xdr:rowOff>
    </xdr:from>
    <xdr:to>
      <xdr:col>55</xdr:col>
      <xdr:colOff>50800</xdr:colOff>
      <xdr:row>96</xdr:row>
      <xdr:rowOff>32919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125646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124885</xdr:rowOff>
    </xdr:from>
    <xdr:to>
      <xdr:col>50</xdr:col>
      <xdr:colOff>165100</xdr:colOff>
      <xdr:row>96</xdr:row>
      <xdr:rowOff>55035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71562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151051</xdr:rowOff>
    </xdr:from>
    <xdr:to>
      <xdr:col>46</xdr:col>
      <xdr:colOff>38100</xdr:colOff>
      <xdr:row>97</xdr:row>
      <xdr:rowOff>81201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72328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0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8700</xdr:rowOff>
    </xdr:from>
    <xdr:to>
      <xdr:col>41</xdr:col>
      <xdr:colOff>101600</xdr:colOff>
      <xdr:row>96</xdr:row>
      <xdr:rowOff>110300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126827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84328</xdr:rowOff>
    </xdr:from>
    <xdr:to>
      <xdr:col>36</xdr:col>
      <xdr:colOff>165100</xdr:colOff>
      <xdr:row>96</xdr:row>
      <xdr:rowOff>14478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31005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157874</xdr:rowOff>
    </xdr:from>
    <xdr:to>
      <xdr:col>85</xdr:col>
      <xdr:colOff>127000</xdr:colOff>
      <xdr:row>36</xdr:row>
      <xdr:rowOff>22314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58624"/>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147815</xdr:rowOff>
    </xdr:from>
    <xdr:to>
      <xdr:col>81</xdr:col>
      <xdr:colOff>50800</xdr:colOff>
      <xdr:row>36</xdr:row>
      <xdr:rowOff>22314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48565"/>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147815</xdr:rowOff>
    </xdr:from>
    <xdr:to>
      <xdr:col>76</xdr:col>
      <xdr:colOff>114300</xdr:colOff>
      <xdr:row>35</xdr:row>
      <xdr:rowOff>156521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48565"/>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156521</xdr:rowOff>
    </xdr:from>
    <xdr:to>
      <xdr:col>71</xdr:col>
      <xdr:colOff>177800</xdr:colOff>
      <xdr:row>36</xdr:row>
      <xdr:rowOff>13322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157271"/>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107074</xdr:rowOff>
    </xdr:from>
    <xdr:to>
      <xdr:col>85</xdr:col>
      <xdr:colOff>177800</xdr:colOff>
      <xdr:row>36</xdr:row>
      <xdr:rowOff>37224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129951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5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142964</xdr:rowOff>
    </xdr:from>
    <xdr:to>
      <xdr:col>81</xdr:col>
      <xdr:colOff>101600</xdr:colOff>
      <xdr:row>36</xdr:row>
      <xdr:rowOff>73114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89641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1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97015</xdr:rowOff>
    </xdr:from>
    <xdr:to>
      <xdr:col>76</xdr:col>
      <xdr:colOff>165100</xdr:colOff>
      <xdr:row>36</xdr:row>
      <xdr:rowOff>27165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43692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105721</xdr:rowOff>
    </xdr:from>
    <xdr:to>
      <xdr:col>72</xdr:col>
      <xdr:colOff>38100</xdr:colOff>
      <xdr:row>36</xdr:row>
      <xdr:rowOff>35871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52398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133972</xdr:rowOff>
    </xdr:from>
    <xdr:to>
      <xdr:col>67</xdr:col>
      <xdr:colOff>101600</xdr:colOff>
      <xdr:row>36</xdr:row>
      <xdr:rowOff>64122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80649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13780</xdr:rowOff>
    </xdr:from>
    <xdr:to>
      <xdr:col>85</xdr:col>
      <xdr:colOff>127000</xdr:colOff>
      <xdr:row>55</xdr:row>
      <xdr:rowOff>157632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443530"/>
          <a:ext cx="838200" cy="1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13780</xdr:rowOff>
    </xdr:from>
    <xdr:to>
      <xdr:col>81</xdr:col>
      <xdr:colOff>50800</xdr:colOff>
      <xdr:row>55</xdr:row>
      <xdr:rowOff>33515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443530"/>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6858</xdr:rowOff>
    </xdr:from>
    <xdr:to>
      <xdr:col>76</xdr:col>
      <xdr:colOff>114300</xdr:colOff>
      <xdr:row>55</xdr:row>
      <xdr:rowOff>33515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8750808"/>
          <a:ext cx="889000" cy="71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1524</xdr:rowOff>
    </xdr:from>
    <xdr:to>
      <xdr:col>71</xdr:col>
      <xdr:colOff>177800</xdr:colOff>
      <xdr:row>51</xdr:row>
      <xdr:rowOff>6858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874547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106832</xdr:rowOff>
    </xdr:from>
    <xdr:to>
      <xdr:col>85</xdr:col>
      <xdr:colOff>177800</xdr:colOff>
      <xdr:row>56</xdr:row>
      <xdr:rowOff>36982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5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129709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3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134430</xdr:rowOff>
    </xdr:from>
    <xdr:to>
      <xdr:col>81</xdr:col>
      <xdr:colOff>101600</xdr:colOff>
      <xdr:row>55</xdr:row>
      <xdr:rowOff>64580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3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81107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1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154165</xdr:rowOff>
    </xdr:from>
    <xdr:to>
      <xdr:col>76</xdr:col>
      <xdr:colOff>165100</xdr:colOff>
      <xdr:row>55</xdr:row>
      <xdr:rowOff>84315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100842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1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127508</xdr:rowOff>
    </xdr:from>
    <xdr:to>
      <xdr:col>72</xdr:col>
      <xdr:colOff>38100</xdr:colOff>
      <xdr:row>51</xdr:row>
      <xdr:rowOff>57658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70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74185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847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122174</xdr:rowOff>
    </xdr:from>
    <xdr:to>
      <xdr:col>67</xdr:col>
      <xdr:colOff>101600</xdr:colOff>
      <xdr:row>51</xdr:row>
      <xdr:rowOff>52324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6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68851</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846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139047</xdr:rowOff>
    </xdr:from>
    <xdr:to>
      <xdr:col>85</xdr:col>
      <xdr:colOff>127000</xdr:colOff>
      <xdr:row>74</xdr:row>
      <xdr:rowOff>153563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2654897"/>
          <a:ext cx="838200" cy="1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139047</xdr:rowOff>
    </xdr:from>
    <xdr:to>
      <xdr:col>81</xdr:col>
      <xdr:colOff>50800</xdr:colOff>
      <xdr:row>76</xdr:row>
      <xdr:rowOff>3749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2654897"/>
          <a:ext cx="889000" cy="37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3749</xdr:rowOff>
    </xdr:from>
    <xdr:to>
      <xdr:col>76</xdr:col>
      <xdr:colOff>114300</xdr:colOff>
      <xdr:row>77</xdr:row>
      <xdr:rowOff>128499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033949"/>
          <a:ext cx="889000" cy="29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28780</xdr:rowOff>
    </xdr:from>
    <xdr:to>
      <xdr:col>71</xdr:col>
      <xdr:colOff>177800</xdr:colOff>
      <xdr:row>77</xdr:row>
      <xdr:rowOff>128499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058980"/>
          <a:ext cx="889000" cy="27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102763</xdr:rowOff>
    </xdr:from>
    <xdr:to>
      <xdr:col>85</xdr:col>
      <xdr:colOff>177800</xdr:colOff>
      <xdr:row>75</xdr:row>
      <xdr:rowOff>32913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27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125640</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26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88247</xdr:rowOff>
    </xdr:from>
    <xdr:to>
      <xdr:col>81</xdr:col>
      <xdr:colOff>101600</xdr:colOff>
      <xdr:row>74</xdr:row>
      <xdr:rowOff>18397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2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34924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14111" y="12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124399</xdr:rowOff>
    </xdr:from>
    <xdr:to>
      <xdr:col>76</xdr:col>
      <xdr:colOff>165100</xdr:colOff>
      <xdr:row>76</xdr:row>
      <xdr:rowOff>54549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9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71076</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77699</xdr:rowOff>
    </xdr:from>
    <xdr:to>
      <xdr:col>72</xdr:col>
      <xdr:colOff>38100</xdr:colOff>
      <xdr:row>78</xdr:row>
      <xdr:rowOff>7849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24376</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305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149430</xdr:rowOff>
    </xdr:from>
    <xdr:to>
      <xdr:col>67</xdr:col>
      <xdr:colOff>101600</xdr:colOff>
      <xdr:row>76</xdr:row>
      <xdr:rowOff>79580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0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96107</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27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91613</xdr:rowOff>
    </xdr:from>
    <xdr:to>
      <xdr:col>85</xdr:col>
      <xdr:colOff>127000</xdr:colOff>
      <xdr:row>97</xdr:row>
      <xdr:rowOff>133305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22263"/>
          <a:ext cx="8382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133305</xdr:rowOff>
    </xdr:from>
    <xdr:to>
      <xdr:col>81</xdr:col>
      <xdr:colOff>50800</xdr:colOff>
      <xdr:row>97</xdr:row>
      <xdr:rowOff>161237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63955"/>
          <a:ext cx="889000" cy="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161237</xdr:rowOff>
    </xdr:from>
    <xdr:to>
      <xdr:col>76</xdr:col>
      <xdr:colOff>114300</xdr:colOff>
      <xdr:row>97</xdr:row>
      <xdr:rowOff>171273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91887"/>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157302</xdr:rowOff>
    </xdr:from>
    <xdr:to>
      <xdr:col>71</xdr:col>
      <xdr:colOff>177800</xdr:colOff>
      <xdr:row>97</xdr:row>
      <xdr:rowOff>171273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87952"/>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40813</xdr:rowOff>
    </xdr:from>
    <xdr:to>
      <xdr:col>85</xdr:col>
      <xdr:colOff>177800</xdr:colOff>
      <xdr:row>97</xdr:row>
      <xdr:rowOff>142413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63690</xdr:rowOff>
    </xdr:from>
    <xdr:ext cx="599010"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2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82505</xdr:rowOff>
    </xdr:from>
    <xdr:to>
      <xdr:col>81</xdr:col>
      <xdr:colOff>101600</xdr:colOff>
      <xdr:row>98</xdr:row>
      <xdr:rowOff>12655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7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29182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4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110437</xdr:rowOff>
    </xdr:from>
    <xdr:to>
      <xdr:col>76</xdr:col>
      <xdr:colOff>165100</xdr:colOff>
      <xdr:row>98</xdr:row>
      <xdr:rowOff>40587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57114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120473</xdr:rowOff>
    </xdr:from>
    <xdr:to>
      <xdr:col>72</xdr:col>
      <xdr:colOff>38100</xdr:colOff>
      <xdr:row>98</xdr:row>
      <xdr:rowOff>50623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67150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106502</xdr:rowOff>
    </xdr:from>
    <xdr:to>
      <xdr:col>67</xdr:col>
      <xdr:colOff>101600</xdr:colOff>
      <xdr:row>98</xdr:row>
      <xdr:rowOff>36652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7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53179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を占める民生費は、少子高齢化の進展等により社会保障費に多額の費用を要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259,189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類似団体の中でも高い状況となっている。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農業が主産業である当市では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農地基盤整備に多額の費用を要するため、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令和元年度までに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大型建設事業（図書館、総合文化ホール、歴史文化館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）が終了し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、一人当たりのコストは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減少した。なお、類似団体平均を上回っているのは、小中学校の統廃合が進んでおらず、施設の維持費に多額の費用を要することが要因となっている。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年に発生した豪雨、台風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に係る復旧事業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により類似団体平均を上回っている。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議会費は、令和２年度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議場等会議システム改修事業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が完了したことにより、例年並みの水準となった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これまでの大規模普通建設事業に伴う地方債の償還が本格的に始まったことから公債費が増加し、普通交付税や臨時財政対策債が減少したことにより、実質単年度収支は赤字となった。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想定される普通建設事業（火葬場再整備等）に伴う歳出増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、厳しい財政状況が続くと予想されることから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、ある程度の取崩しは避けられない見込みである。不要不急な事業は控え、市民ニーズ・行政需要実態に即した事業を実施していく必要がある。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公共施設等総合管理計画に基づいて適切な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管理計画を推し進め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、維持管理コストの低減に努めていく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連結実質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比率については、赤字の会計がないため良好な状態にある。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20895305</v>
      </c>
      <c r="BO4" s="449"/>
      <c r="BP4" s="449"/>
      <c r="BQ4" s="449"/>
      <c r="BR4" s="449"/>
      <c r="BS4" s="449"/>
      <c r="BT4" s="449"/>
      <c r="BU4" s="450"/>
      <c r="BV4" s="448">
        <v>21417104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8.4</v>
      </c>
      <c r="CU4" s="589"/>
      <c r="CV4" s="589"/>
      <c r="CW4" s="589"/>
      <c r="CX4" s="589"/>
      <c r="CY4" s="589"/>
      <c r="CZ4" s="589"/>
      <c r="DA4" s="590"/>
      <c r="DB4" s="588">
        <v>11.5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19950353</v>
      </c>
      <c r="BO5" s="420"/>
      <c r="BP5" s="420"/>
      <c r="BQ5" s="420"/>
      <c r="BR5" s="420"/>
      <c r="BS5" s="420"/>
      <c r="BT5" s="420"/>
      <c r="BU5" s="421"/>
      <c r="BV5" s="419">
        <v>20182013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95.5</v>
      </c>
      <c r="CU5" s="417"/>
      <c r="CV5" s="417"/>
      <c r="CW5" s="417"/>
      <c r="CX5" s="417"/>
      <c r="CY5" s="417"/>
      <c r="CZ5" s="417"/>
      <c r="DA5" s="418"/>
      <c r="DB5" s="416">
        <v>93.4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944952</v>
      </c>
      <c r="BO6" s="420"/>
      <c r="BP6" s="420"/>
      <c r="BQ6" s="420"/>
      <c r="BR6" s="420"/>
      <c r="BS6" s="420"/>
      <c r="BT6" s="420"/>
      <c r="BU6" s="421"/>
      <c r="BV6" s="419">
        <v>1235091</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96.4</v>
      </c>
      <c r="CU6" s="563"/>
      <c r="CV6" s="563"/>
      <c r="CW6" s="563"/>
      <c r="CX6" s="563"/>
      <c r="CY6" s="563"/>
      <c r="CZ6" s="563"/>
      <c r="DA6" s="564"/>
      <c r="DB6" s="562">
        <v>95.9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120367</v>
      </c>
      <c r="BO7" s="420"/>
      <c r="BP7" s="420"/>
      <c r="BQ7" s="420"/>
      <c r="BR7" s="420"/>
      <c r="BS7" s="420"/>
      <c r="BT7" s="420"/>
      <c r="BU7" s="421"/>
      <c r="BV7" s="419">
        <v>88405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9838814</v>
      </c>
      <c r="CU7" s="420"/>
      <c r="CV7" s="420"/>
      <c r="CW7" s="420"/>
      <c r="CX7" s="420"/>
      <c r="CY7" s="420"/>
      <c r="CZ7" s="420"/>
      <c r="DA7" s="421"/>
      <c r="DB7" s="419">
        <v>10010881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824585</v>
      </c>
      <c r="BO8" s="420"/>
      <c r="BP8" s="420"/>
      <c r="BQ8" s="420"/>
      <c r="BR8" s="420"/>
      <c r="BS8" s="420"/>
      <c r="BT8" s="420"/>
      <c r="BU8" s="421"/>
      <c r="BV8" s="419">
        <v>1146686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0.25</v>
      </c>
      <c r="CU8" s="523"/>
      <c r="CV8" s="523"/>
      <c r="CW8" s="523"/>
      <c r="CX8" s="523"/>
      <c r="CY8" s="523"/>
      <c r="CZ8" s="523"/>
      <c r="DA8" s="524"/>
      <c r="DB8" s="522">
        <v>0.25</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20332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-322101</v>
      </c>
      <c r="BO9" s="420"/>
      <c r="BP9" s="420"/>
      <c r="BQ9" s="420"/>
      <c r="BR9" s="420"/>
      <c r="BS9" s="420"/>
      <c r="BT9" s="420"/>
      <c r="BU9" s="421"/>
      <c r="BV9" s="419">
        <v>742306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16</v>
      </c>
      <c r="CU9" s="417"/>
      <c r="CV9" s="417"/>
      <c r="CW9" s="417"/>
      <c r="CX9" s="417"/>
      <c r="CY9" s="417"/>
      <c r="CZ9" s="417"/>
      <c r="DA9" s="418"/>
      <c r="DB9" s="416">
        <v>15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22332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8178</v>
      </c>
      <c r="BO10" s="420"/>
      <c r="BP10" s="420"/>
      <c r="BQ10" s="420"/>
      <c r="BR10" s="420"/>
      <c r="BS10" s="420"/>
      <c r="BT10" s="420"/>
      <c r="BU10" s="421"/>
      <c r="BV10" s="419">
        <v>4844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19890</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104</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19640</v>
      </c>
      <c r="S13" s="507"/>
      <c r="T13" s="507"/>
      <c r="U13" s="507"/>
      <c r="V13" s="508"/>
      <c r="W13" s="509" t="s">
        <v>142</v>
      </c>
      <c r="X13" s="405"/>
      <c r="Y13" s="405"/>
      <c r="Z13" s="405"/>
      <c r="AA13" s="405"/>
      <c r="AB13" s="406"/>
      <c r="AC13" s="372">
        <v>3263</v>
      </c>
      <c r="AD13" s="373"/>
      <c r="AE13" s="373"/>
      <c r="AF13" s="373"/>
      <c r="AG13" s="374"/>
      <c r="AH13" s="372">
        <v>3588</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-313923</v>
      </c>
      <c r="BO13" s="420"/>
      <c r="BP13" s="420"/>
      <c r="BQ13" s="420"/>
      <c r="BR13" s="420"/>
      <c r="BS13" s="420"/>
      <c r="BT13" s="420"/>
      <c r="BU13" s="421"/>
      <c r="BV13" s="419">
        <v>747150</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5.6</v>
      </c>
      <c r="CU13" s="417"/>
      <c r="CV13" s="417"/>
      <c r="CW13" s="417"/>
      <c r="CX13" s="417"/>
      <c r="CY13" s="417"/>
      <c r="CZ13" s="417"/>
      <c r="DA13" s="418"/>
      <c r="DB13" s="416">
        <v>4.5999999999999996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20412</v>
      </c>
      <c r="S14" s="507"/>
      <c r="T14" s="507"/>
      <c r="U14" s="507"/>
      <c r="V14" s="508"/>
      <c r="W14" s="510"/>
      <c r="X14" s="408"/>
      <c r="Y14" s="408"/>
      <c r="Z14" s="408"/>
      <c r="AA14" s="408"/>
      <c r="AB14" s="409"/>
      <c r="AC14" s="499">
        <v>31.2</v>
      </c>
      <c r="AD14" s="500"/>
      <c r="AE14" s="500"/>
      <c r="AF14" s="500"/>
      <c r="AG14" s="501"/>
      <c r="AH14" s="499">
        <v>31.6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11</v>
      </c>
      <c r="CU14" s="517"/>
      <c r="CV14" s="517"/>
      <c r="CW14" s="517"/>
      <c r="CX14" s="517"/>
      <c r="CY14" s="517"/>
      <c r="CZ14" s="517"/>
      <c r="DA14" s="518"/>
      <c r="DB14" s="516">
        <v>19.899999999999999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20195</v>
      </c>
      <c r="S15" s="507"/>
      <c r="T15" s="507"/>
      <c r="U15" s="507"/>
      <c r="V15" s="508"/>
      <c r="W15" s="509" t="s">
        <v>150</v>
      </c>
      <c r="X15" s="405"/>
      <c r="Y15" s="405"/>
      <c r="Z15" s="405"/>
      <c r="AA15" s="405"/>
      <c r="AB15" s="406"/>
      <c r="AC15" s="372">
        <v>1318</v>
      </c>
      <c r="AD15" s="373"/>
      <c r="AE15" s="373"/>
      <c r="AF15" s="373"/>
      <c r="AG15" s="374"/>
      <c r="AH15" s="372">
        <v>1401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2306452</v>
      </c>
      <c r="BO15" s="449"/>
      <c r="BP15" s="449"/>
      <c r="BQ15" s="449"/>
      <c r="BR15" s="449"/>
      <c r="BS15" s="449"/>
      <c r="BT15" s="449"/>
      <c r="BU15" s="450"/>
      <c r="BV15" s="448">
        <v>2210349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12.6</v>
      </c>
      <c r="AD16" s="500"/>
      <c r="AE16" s="500"/>
      <c r="AF16" s="500"/>
      <c r="AG16" s="501"/>
      <c r="AH16" s="499">
        <v>12.3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9231105</v>
      </c>
      <c r="BO16" s="420"/>
      <c r="BP16" s="420"/>
      <c r="BQ16" s="420"/>
      <c r="BR16" s="420"/>
      <c r="BS16" s="420"/>
      <c r="BT16" s="420"/>
      <c r="BU16" s="421"/>
      <c r="BV16" s="419">
        <v>9165208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5885</v>
      </c>
      <c r="AD17" s="373"/>
      <c r="AE17" s="373"/>
      <c r="AF17" s="373"/>
      <c r="AG17" s="374"/>
      <c r="AH17" s="372">
        <v>6366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2833417</v>
      </c>
      <c r="BO17" s="420"/>
      <c r="BP17" s="420"/>
      <c r="BQ17" s="420"/>
      <c r="BR17" s="420"/>
      <c r="BS17" s="420"/>
      <c r="BT17" s="420"/>
      <c r="BU17" s="421"/>
      <c r="BV17" s="419">
        <v>2702775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477.53</v>
      </c>
      <c r="M18" s="472"/>
      <c r="N18" s="472"/>
      <c r="O18" s="472"/>
      <c r="P18" s="472"/>
      <c r="Q18" s="472"/>
      <c r="R18" s="473"/>
      <c r="S18" s="473"/>
      <c r="T18" s="473"/>
      <c r="U18" s="473"/>
      <c r="V18" s="474"/>
      <c r="W18" s="490"/>
      <c r="X18" s="491"/>
      <c r="Y18" s="491"/>
      <c r="Z18" s="491"/>
      <c r="AA18" s="491"/>
      <c r="AB18" s="515"/>
      <c r="AC18" s="389">
        <v>56.2</v>
      </c>
      <c r="AD18" s="390"/>
      <c r="AE18" s="390"/>
      <c r="AF18" s="390"/>
      <c r="AG18" s="475"/>
      <c r="AH18" s="389">
        <v>56.1</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9463144</v>
      </c>
      <c r="BO18" s="420"/>
      <c r="BP18" s="420"/>
      <c r="BQ18" s="420"/>
      <c r="BR18" s="420"/>
      <c r="BS18" s="420"/>
      <c r="BT18" s="420"/>
      <c r="BU18" s="421"/>
      <c r="BV18" s="419">
        <v>9425107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43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13223721</v>
      </c>
      <c r="BO19" s="420"/>
      <c r="BP19" s="420"/>
      <c r="BQ19" s="420"/>
      <c r="BR19" s="420"/>
      <c r="BS19" s="420"/>
      <c r="BT19" s="420"/>
      <c r="BU19" s="421"/>
      <c r="BV19" s="419">
        <v>12711961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8699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17090442</v>
      </c>
      <c r="BO22" s="449"/>
      <c r="BP22" s="449"/>
      <c r="BQ22" s="449"/>
      <c r="BR22" s="449"/>
      <c r="BS22" s="449"/>
      <c r="BT22" s="449"/>
      <c r="BU22" s="450"/>
      <c r="BV22" s="448">
        <v>18070706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10177641</v>
      </c>
      <c r="BO23" s="420"/>
      <c r="BP23" s="420"/>
      <c r="BQ23" s="420"/>
      <c r="BR23" s="420"/>
      <c r="BS23" s="420"/>
      <c r="BT23" s="420"/>
      <c r="BU23" s="421"/>
      <c r="BV23" s="419">
        <v>10468382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8140</v>
      </c>
      <c r="R24" s="373"/>
      <c r="S24" s="373"/>
      <c r="T24" s="373"/>
      <c r="U24" s="373"/>
      <c r="V24" s="374"/>
      <c r="W24" s="462"/>
      <c r="X24" s="399"/>
      <c r="Y24" s="400"/>
      <c r="Z24" s="375" t="s">
        <v>175</v>
      </c>
      <c r="AA24" s="376"/>
      <c r="AB24" s="376"/>
      <c r="AC24" s="376"/>
      <c r="AD24" s="376"/>
      <c r="AE24" s="376"/>
      <c r="AF24" s="376"/>
      <c r="AG24" s="377"/>
      <c r="AH24" s="372">
        <v>293</v>
      </c>
      <c r="AI24" s="373"/>
      <c r="AJ24" s="373"/>
      <c r="AK24" s="373"/>
      <c r="AL24" s="374"/>
      <c r="AM24" s="372">
        <v>960161</v>
      </c>
      <c r="AN24" s="373"/>
      <c r="AO24" s="373"/>
      <c r="AP24" s="373"/>
      <c r="AQ24" s="373"/>
      <c r="AR24" s="374"/>
      <c r="AS24" s="372">
        <v>3277</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11816860</v>
      </c>
      <c r="BO24" s="420"/>
      <c r="BP24" s="420"/>
      <c r="BQ24" s="420"/>
      <c r="BR24" s="420"/>
      <c r="BS24" s="420"/>
      <c r="BT24" s="420"/>
      <c r="BU24" s="421"/>
      <c r="BV24" s="419">
        <v>12306346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6530</v>
      </c>
      <c r="R25" s="373"/>
      <c r="S25" s="373"/>
      <c r="T25" s="373"/>
      <c r="U25" s="373"/>
      <c r="V25" s="374"/>
      <c r="W25" s="462"/>
      <c r="X25" s="399"/>
      <c r="Y25" s="400"/>
      <c r="Z25" s="375" t="s">
        <v>178</v>
      </c>
      <c r="AA25" s="376"/>
      <c r="AB25" s="376"/>
      <c r="AC25" s="376"/>
      <c r="AD25" s="376"/>
      <c r="AE25" s="376"/>
      <c r="AF25" s="376"/>
      <c r="AG25" s="377"/>
      <c r="AH25" s="372">
        <v>57</v>
      </c>
      <c r="AI25" s="373"/>
      <c r="AJ25" s="373"/>
      <c r="AK25" s="373"/>
      <c r="AL25" s="374"/>
      <c r="AM25" s="372">
        <v>163533</v>
      </c>
      <c r="AN25" s="373"/>
      <c r="AO25" s="373"/>
      <c r="AP25" s="373"/>
      <c r="AQ25" s="373"/>
      <c r="AR25" s="374"/>
      <c r="AS25" s="372">
        <v>2869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6242460</v>
      </c>
      <c r="BO25" s="449"/>
      <c r="BP25" s="449"/>
      <c r="BQ25" s="449"/>
      <c r="BR25" s="449"/>
      <c r="BS25" s="449"/>
      <c r="BT25" s="449"/>
      <c r="BU25" s="450"/>
      <c r="BV25" s="448">
        <v>2903862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5850</v>
      </c>
      <c r="R26" s="373"/>
      <c r="S26" s="373"/>
      <c r="T26" s="373"/>
      <c r="U26" s="373"/>
      <c r="V26" s="374"/>
      <c r="W26" s="462"/>
      <c r="X26" s="399"/>
      <c r="Y26" s="400"/>
      <c r="Z26" s="375" t="s">
        <v>181</v>
      </c>
      <c r="AA26" s="430"/>
      <c r="AB26" s="430"/>
      <c r="AC26" s="430"/>
      <c r="AD26" s="430"/>
      <c r="AE26" s="430"/>
      <c r="AF26" s="430"/>
      <c r="AG26" s="431"/>
      <c r="AH26" s="372" t="s">
        <v>182</v>
      </c>
      <c r="AI26" s="373"/>
      <c r="AJ26" s="373"/>
      <c r="AK26" s="373"/>
      <c r="AL26" s="374"/>
      <c r="AM26" s="372" t="s">
        <v>183</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4020</v>
      </c>
      <c r="R27" s="373"/>
      <c r="S27" s="373"/>
      <c r="T27" s="373"/>
      <c r="U27" s="373"/>
      <c r="V27" s="374"/>
      <c r="W27" s="462"/>
      <c r="X27" s="399"/>
      <c r="Y27" s="400"/>
      <c r="Z27" s="375" t="s">
        <v>186</v>
      </c>
      <c r="AA27" s="376"/>
      <c r="AB27" s="376"/>
      <c r="AC27" s="376"/>
      <c r="AD27" s="376"/>
      <c r="AE27" s="376"/>
      <c r="AF27" s="376"/>
      <c r="AG27" s="377"/>
      <c r="AH27" s="372">
        <v>7</v>
      </c>
      <c r="AI27" s="373"/>
      <c r="AJ27" s="373"/>
      <c r="AK27" s="373"/>
      <c r="AL27" s="374"/>
      <c r="AM27" s="372">
        <v>25663</v>
      </c>
      <c r="AN27" s="373"/>
      <c r="AO27" s="373"/>
      <c r="AP27" s="373"/>
      <c r="AQ27" s="373"/>
      <c r="AR27" s="374"/>
      <c r="AS27" s="372">
        <v>3666</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80000</v>
      </c>
      <c r="BO27" s="454"/>
      <c r="BP27" s="454"/>
      <c r="BQ27" s="454"/>
      <c r="BR27" s="454"/>
      <c r="BS27" s="454"/>
      <c r="BT27" s="454"/>
      <c r="BU27" s="455"/>
      <c r="BV27" s="453">
        <v>80000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3620</v>
      </c>
      <c r="R28" s="373"/>
      <c r="S28" s="373"/>
      <c r="T28" s="373"/>
      <c r="U28" s="373"/>
      <c r="V28" s="374"/>
      <c r="W28" s="462"/>
      <c r="X28" s="399"/>
      <c r="Y28" s="400"/>
      <c r="Z28" s="375" t="s">
        <v>189</v>
      </c>
      <c r="AA28" s="376"/>
      <c r="AB28" s="376"/>
      <c r="AC28" s="376"/>
      <c r="AD28" s="376"/>
      <c r="AE28" s="376"/>
      <c r="AF28" s="376"/>
      <c r="AG28" s="377"/>
      <c r="AH28" s="372" t="s">
        <v>132</v>
      </c>
      <c r="AI28" s="373"/>
      <c r="AJ28" s="373"/>
      <c r="AK28" s="373"/>
      <c r="AL28" s="374"/>
      <c r="AM28" s="372" t="s">
        <v>183</v>
      </c>
      <c r="AN28" s="373"/>
      <c r="AO28" s="373"/>
      <c r="AP28" s="373"/>
      <c r="AQ28" s="373"/>
      <c r="AR28" s="374"/>
      <c r="AS28" s="372" t="s">
        <v>131</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3378904</v>
      </c>
      <c r="BO28" s="449"/>
      <c r="BP28" s="449"/>
      <c r="BQ28" s="449"/>
      <c r="BR28" s="449"/>
      <c r="BS28" s="449"/>
      <c r="BT28" s="449"/>
      <c r="BU28" s="450"/>
      <c r="BV28" s="448">
        <v>3370726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14</v>
      </c>
      <c r="M29" s="373"/>
      <c r="N29" s="373"/>
      <c r="O29" s="373"/>
      <c r="P29" s="374"/>
      <c r="Q29" s="372">
        <v>3400</v>
      </c>
      <c r="R29" s="373"/>
      <c r="S29" s="373"/>
      <c r="T29" s="373"/>
      <c r="U29" s="373"/>
      <c r="V29" s="374"/>
      <c r="W29" s="463"/>
      <c r="X29" s="464"/>
      <c r="Y29" s="465"/>
      <c r="Z29" s="375" t="s">
        <v>192</v>
      </c>
      <c r="AA29" s="376"/>
      <c r="AB29" s="376"/>
      <c r="AC29" s="376"/>
      <c r="AD29" s="376"/>
      <c r="AE29" s="376"/>
      <c r="AF29" s="376"/>
      <c r="AG29" s="377"/>
      <c r="AH29" s="372">
        <v>300</v>
      </c>
      <c r="AI29" s="373"/>
      <c r="AJ29" s="373"/>
      <c r="AK29" s="373"/>
      <c r="AL29" s="374"/>
      <c r="AM29" s="372">
        <v>985824</v>
      </c>
      <c r="AN29" s="373"/>
      <c r="AO29" s="373"/>
      <c r="AP29" s="373"/>
      <c r="AQ29" s="373"/>
      <c r="AR29" s="374"/>
      <c r="AS29" s="372">
        <v>3286</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1112027</v>
      </c>
      <c r="BO29" s="420"/>
      <c r="BP29" s="420"/>
      <c r="BQ29" s="420"/>
      <c r="BR29" s="420"/>
      <c r="BS29" s="420"/>
      <c r="BT29" s="420"/>
      <c r="BU29" s="421"/>
      <c r="BV29" s="419">
        <v>730255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3148606</v>
      </c>
      <c r="BO30" s="454"/>
      <c r="BP30" s="454"/>
      <c r="BQ30" s="454"/>
      <c r="BR30" s="454"/>
      <c r="BS30" s="454"/>
      <c r="BT30" s="454"/>
      <c r="BU30" s="455"/>
      <c r="BV30" s="453">
        <v>3255010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大分県消防補償等組合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竹田市土地開発公社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市立こども診療所特別会計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大分県交通災害共済組合（交通災害共済事業会計）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荻町まちおこし（有）</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長湯温泉療養文化館特別会計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IF('各会計、関係団体の財政状況及び健全化判断比率'!B34="","",'各会計、関係団体の財政状況及び健全化判断比率'!B34)</f>
        <v>浄化槽整備推進事業特別会計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大分県市町村会館管理組合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（一社）竹田市わかば公社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11</v>
      </c>
      <c r="BF37" s="367"/>
      <c r="BG37" s="368" t="str">
        <f>IF('各会計、関係団体の財政状況及び健全化判断比率'!B35="","",'各会計、関係団体の財政状況及び健全化判断比率'!B35)</f>
        <v>久住高原荘特別会計</v>
      </c>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大分県後期高齢者医療広域連合（普通会計）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まちづくりたけた（株）</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大分県後期高齢者医療広域連合（後期高齢者医療事業会計）</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（公財）竹田市文化振興財団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（公社）大分県農業農村振興公社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JY4yBu1qFM0IiMvs7Z71J08AYrlPZanuXabBjkLUP7COYv/Ayp7P/wIihv0dTmWTX86J4lrmXUM3NqR7y/CcoQ==" saltValue="/1ZJe60Z129AaDDCYKIwC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575</v>
      </c>
      <c r="D34" s="1151"/>
      <c r="E34" s="1152"/>
      <c r="F34" s="32">
        <v>5.3</v>
      </c>
      <c r="G34" s="33">
        <v>5.96</v>
      </c>
      <c r="H34" s="33">
        <v>4.1900000000000004</v>
      </c>
      <c r="I34" s="33">
        <v>11.45</v>
      </c>
      <c r="J34" s="34">
        <v>8.1300000000000008</v>
      </c>
      <c r="K34" s="22"/>
      <c r="L34" s="22"/>
      <c r="M34" s="22"/>
      <c r="N34" s="22"/>
      <c r="O34" s="22"/>
      <c r="P34" s="22"/>
    </row>
    <row r="35" spans="1:16" ht="39" customHeight="1" x14ac:dyDescent="0.2">
      <c r="A35" s="22"/>
      <c r="B35" s="35"/>
      <c r="C35" s="1145" t="s">
        <v>576</v>
      </c>
      <c r="D35" s="1146"/>
      <c r="E35" s="1147"/>
      <c r="F35" s="36">
        <v>3.16</v>
      </c>
      <c r="G35" s="37">
        <v>3.35</v>
      </c>
      <c r="H35" s="37">
        <v>3.43</v>
      </c>
      <c r="I35" s="37">
        <v>3.39</v>
      </c>
      <c r="J35" s="38">
        <v>3.41</v>
      </c>
      <c r="K35" s="22"/>
      <c r="L35" s="22"/>
      <c r="M35" s="22"/>
      <c r="N35" s="22"/>
      <c r="O35" s="22"/>
      <c r="P35" s="22"/>
    </row>
    <row r="36" spans="1:16" ht="39" customHeight="1" x14ac:dyDescent="0.2">
      <c r="A36" s="22"/>
      <c r="B36" s="35"/>
      <c r="C36" s="1145" t="s">
        <v>577</v>
      </c>
      <c r="D36" s="1146"/>
      <c r="E36" s="1147"/>
      <c r="F36" s="36">
        <v>1.2</v>
      </c>
      <c r="G36" s="37">
        <v>0.4</v>
      </c>
      <c r="H36" s="37">
        <v>0.18</v>
      </c>
      <c r="I36" s="37">
        <v>0.6</v>
      </c>
      <c r="J36" s="38">
        <v>0.88</v>
      </c>
      <c r="K36" s="22"/>
      <c r="L36" s="22"/>
      <c r="M36" s="22"/>
      <c r="N36" s="22"/>
      <c r="O36" s="22"/>
      <c r="P36" s="22"/>
    </row>
    <row r="37" spans="1:16" ht="39" customHeight="1" x14ac:dyDescent="0.2">
      <c r="A37" s="22"/>
      <c r="B37" s="35"/>
      <c r="C37" s="1145" t="s">
        <v>578</v>
      </c>
      <c r="D37" s="1146"/>
      <c r="E37" s="1147"/>
      <c r="F37" s="36">
        <v>1.1000000000000001</v>
      </c>
      <c r="G37" s="37">
        <v>0.75</v>
      </c>
      <c r="H37" s="37">
        <v>0.41</v>
      </c>
      <c r="I37" s="37">
        <v>0.78</v>
      </c>
      <c r="J37" s="38">
        <v>0.44</v>
      </c>
      <c r="K37" s="22"/>
      <c r="L37" s="22"/>
      <c r="M37" s="22"/>
      <c r="N37" s="22"/>
      <c r="O37" s="22"/>
      <c r="P37" s="22"/>
    </row>
    <row r="38" spans="1:16" ht="39" customHeight="1" x14ac:dyDescent="0.2">
      <c r="A38" s="22"/>
      <c r="B38" s="35"/>
      <c r="C38" s="1145" t="s">
        <v>579</v>
      </c>
      <c r="D38" s="1146"/>
      <c r="E38" s="1147"/>
      <c r="F38" s="36">
        <v>0</v>
      </c>
      <c r="G38" s="37">
        <v>0</v>
      </c>
      <c r="H38" s="37">
        <v>0</v>
      </c>
      <c r="I38" s="37">
        <v>0</v>
      </c>
      <c r="J38" s="38">
        <v>0.43</v>
      </c>
      <c r="K38" s="22"/>
      <c r="L38" s="22"/>
      <c r="M38" s="22"/>
      <c r="N38" s="22"/>
      <c r="O38" s="22"/>
      <c r="P38" s="22"/>
    </row>
    <row r="39" spans="1:16" ht="39" customHeight="1" x14ac:dyDescent="0.2">
      <c r="A39" s="22"/>
      <c r="B39" s="35"/>
      <c r="C39" s="1145" t="s">
        <v>580</v>
      </c>
      <c r="D39" s="1146"/>
      <c r="E39" s="1147"/>
      <c r="F39" s="36">
        <v>0.06</v>
      </c>
      <c r="G39" s="37">
        <v>0</v>
      </c>
      <c r="H39" s="37">
        <v>0</v>
      </c>
      <c r="I39" s="37">
        <v>0</v>
      </c>
      <c r="J39" s="38">
        <v>0.24</v>
      </c>
      <c r="K39" s="22"/>
      <c r="L39" s="22"/>
      <c r="M39" s="22"/>
      <c r="N39" s="22"/>
      <c r="O39" s="22"/>
      <c r="P39" s="22"/>
    </row>
    <row r="40" spans="1:16" ht="39" customHeight="1" x14ac:dyDescent="0.2">
      <c r="A40" s="22"/>
      <c r="B40" s="35"/>
      <c r="C40" s="1145" t="s">
        <v>581</v>
      </c>
      <c r="D40" s="1146"/>
      <c r="E40" s="1147"/>
      <c r="F40" s="36">
        <v>0</v>
      </c>
      <c r="G40" s="37">
        <v>0</v>
      </c>
      <c r="H40" s="37">
        <v>0</v>
      </c>
      <c r="I40" s="37">
        <v>0</v>
      </c>
      <c r="J40" s="38">
        <v>0.13</v>
      </c>
      <c r="K40" s="22"/>
      <c r="L40" s="22"/>
      <c r="M40" s="22"/>
      <c r="N40" s="22"/>
      <c r="O40" s="22"/>
      <c r="P40" s="22"/>
    </row>
    <row r="41" spans="1:16" ht="39" customHeight="1" x14ac:dyDescent="0.2">
      <c r="A41" s="22"/>
      <c r="B41" s="35"/>
      <c r="C41" s="1145" t="s">
        <v>582</v>
      </c>
      <c r="D41" s="1146"/>
      <c r="E41" s="1147"/>
      <c r="F41" s="36">
        <v>0</v>
      </c>
      <c r="G41" s="37">
        <v>0</v>
      </c>
      <c r="H41" s="37">
        <v>0</v>
      </c>
      <c r="I41" s="37">
        <v>0</v>
      </c>
      <c r="J41" s="38">
        <v>0.01</v>
      </c>
      <c r="K41" s="22"/>
      <c r="L41" s="22"/>
      <c r="M41" s="22"/>
      <c r="N41" s="22"/>
      <c r="O41" s="22"/>
      <c r="P41" s="22"/>
    </row>
    <row r="42" spans="1:16" ht="39" customHeight="1" x14ac:dyDescent="0.2">
      <c r="A42" s="22"/>
      <c r="B42" s="39"/>
      <c r="C42" s="1145" t="s">
        <v>583</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584</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l1yPQMWnpF7EpprDdNq0M5Rw8mKLsuvcNdEavfkKWoYcsK2evTgZCVjd9c44KSqWuzROoW2ceAHJP6f6Q1auUA==" saltValue="FH4oIZbRko7pXPy2S/L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1906</v>
      </c>
      <c r="L45" s="60">
        <v>1771</v>
      </c>
      <c r="M45" s="60">
        <v>1792</v>
      </c>
      <c r="N45" s="60">
        <v>1928</v>
      </c>
      <c r="O45" s="61">
        <v>2133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2">
      <c r="A48" s="48"/>
      <c r="B48" s="1178"/>
      <c r="C48" s="1179"/>
      <c r="D48" s="62"/>
      <c r="E48" s="1155" t="s">
        <v>15</v>
      </c>
      <c r="F48" s="1155"/>
      <c r="G48" s="1155"/>
      <c r="H48" s="1155"/>
      <c r="I48" s="1155"/>
      <c r="J48" s="1156"/>
      <c r="K48" s="63">
        <v>152</v>
      </c>
      <c r="L48" s="64">
        <v>137</v>
      </c>
      <c r="M48" s="64">
        <v>137</v>
      </c>
      <c r="N48" s="64">
        <v>139</v>
      </c>
      <c r="O48" s="65">
        <v>146</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525</v>
      </c>
      <c r="L49" s="64" t="s">
        <v>525</v>
      </c>
      <c r="M49" s="64" t="s">
        <v>525</v>
      </c>
      <c r="N49" s="64" t="s">
        <v>525</v>
      </c>
      <c r="O49" s="65" t="s">
        <v>525</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525</v>
      </c>
      <c r="L50" s="64" t="s">
        <v>525</v>
      </c>
      <c r="M50" s="64" t="s">
        <v>525</v>
      </c>
      <c r="N50" s="64" t="s">
        <v>525</v>
      </c>
      <c r="O50" s="65" t="s">
        <v>525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1685</v>
      </c>
      <c r="L52" s="64">
        <v>1590</v>
      </c>
      <c r="M52" s="64">
        <v>1581</v>
      </c>
      <c r="N52" s="64">
        <v>1600</v>
      </c>
      <c r="O52" s="65">
        <v>1689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373</v>
      </c>
      <c r="L53" s="69">
        <v>318</v>
      </c>
      <c r="M53" s="69">
        <v>348</v>
      </c>
      <c r="N53" s="69">
        <v>467</v>
      </c>
      <c r="O53" s="70">
        <v>590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3">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jjmThO7QeTkGVertdjRexkviiPfJA9E6j0J4pRt5BOO6idkir3B/RsawFEtfbXN3gD6QqjIfXL30xOvzJrN6w==" saltValue="qvEbuzDmEc3a4n2C8r45E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s="96" customFormat="1" ht="15" customHeight="1" x14ac:dyDescent="0.2"/>
    <row r="27" s="96" customFormat="1" ht="15" customHeight="1" x14ac:dyDescent="0.2"/>
    <row r="28" s="96" customFormat="1"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96" t="s">
        <v>32</v>
      </c>
      <c r="C41" s="1197"/>
      <c r="D41" s="105"/>
      <c r="E41" s="1198" t="s">
        <v>33</v>
      </c>
      <c r="F41" s="1198"/>
      <c r="G41" s="1198"/>
      <c r="H41" s="1199"/>
      <c r="I41" s="355">
        <v>16075</v>
      </c>
      <c r="J41" s="356">
        <v>16818</v>
      </c>
      <c r="K41" s="356">
        <v>18464</v>
      </c>
      <c r="L41" s="356">
        <v>18071</v>
      </c>
      <c r="M41" s="357">
        <v>17090</v>
      </c>
    </row>
    <row r="42" spans="2:13" ht="27.75" customHeight="1" x14ac:dyDescent="0.2">
      <c r="B42" s="1186"/>
      <c r="C42" s="1187"/>
      <c r="D42" s="106"/>
      <c r="E42" s="1190" t="s">
        <v>34</v>
      </c>
      <c r="F42" s="1190"/>
      <c r="G42" s="1190"/>
      <c r="H42" s="1191"/>
      <c r="I42" s="358">
        <v>2318</v>
      </c>
      <c r="J42" s="359">
        <v>2318</v>
      </c>
      <c r="K42" s="359" t="s">
        <v>525</v>
      </c>
      <c r="L42" s="359" t="s">
        <v>525</v>
      </c>
      <c r="M42" s="360" t="s">
        <v>525</v>
      </c>
    </row>
    <row r="43" spans="2:13" ht="27.75" customHeight="1" x14ac:dyDescent="0.2">
      <c r="B43" s="1186"/>
      <c r="C43" s="1187"/>
      <c r="D43" s="106"/>
      <c r="E43" s="1190" t="s">
        <v>35</v>
      </c>
      <c r="F43" s="1190"/>
      <c r="G43" s="1190"/>
      <c r="H43" s="1191"/>
      <c r="I43" s="358">
        <v>1217</v>
      </c>
      <c r="J43" s="359">
        <v>1147</v>
      </c>
      <c r="K43" s="359">
        <v>1029</v>
      </c>
      <c r="L43" s="359">
        <v>931</v>
      </c>
      <c r="M43" s="360">
        <v>863</v>
      </c>
    </row>
    <row r="44" spans="2:13" ht="27.75" customHeight="1" x14ac:dyDescent="0.2">
      <c r="B44" s="1186"/>
      <c r="C44" s="1187"/>
      <c r="D44" s="106"/>
      <c r="E44" s="1190" t="s">
        <v>36</v>
      </c>
      <c r="F44" s="1190"/>
      <c r="G44" s="1190"/>
      <c r="H44" s="1191"/>
      <c r="I44" s="358" t="s">
        <v>525</v>
      </c>
      <c r="J44" s="359" t="s">
        <v>525</v>
      </c>
      <c r="K44" s="359" t="s">
        <v>525</v>
      </c>
      <c r="L44" s="359" t="s">
        <v>525</v>
      </c>
      <c r="M44" s="360" t="s">
        <v>525</v>
      </c>
    </row>
    <row r="45" spans="2:13" ht="27.75" customHeight="1" x14ac:dyDescent="0.2">
      <c r="B45" s="1186"/>
      <c r="C45" s="1187"/>
      <c r="D45" s="106"/>
      <c r="E45" s="1190" t="s">
        <v>37</v>
      </c>
      <c r="F45" s="1190"/>
      <c r="G45" s="1190"/>
      <c r="H45" s="1191"/>
      <c r="I45" s="358">
        <v>2777</v>
      </c>
      <c r="J45" s="359">
        <v>2653</v>
      </c>
      <c r="K45" s="359">
        <v>2566</v>
      </c>
      <c r="L45" s="359">
        <v>2631</v>
      </c>
      <c r="M45" s="360">
        <v>2370</v>
      </c>
    </row>
    <row r="46" spans="2:13" ht="27.75" customHeight="1" x14ac:dyDescent="0.2">
      <c r="B46" s="1186"/>
      <c r="C46" s="1187"/>
      <c r="D46" s="107"/>
      <c r="E46" s="1190" t="s">
        <v>38</v>
      </c>
      <c r="F46" s="1190"/>
      <c r="G46" s="1190"/>
      <c r="H46" s="1191"/>
      <c r="I46" s="358" t="s">
        <v>525</v>
      </c>
      <c r="J46" s="359" t="s">
        <v>525</v>
      </c>
      <c r="K46" s="359" t="s">
        <v>525</v>
      </c>
      <c r="L46" s="359" t="s">
        <v>525</v>
      </c>
      <c r="M46" s="360" t="s">
        <v>525</v>
      </c>
    </row>
    <row r="47" spans="2:13" ht="27.75" customHeight="1" x14ac:dyDescent="0.2">
      <c r="B47" s="1186"/>
      <c r="C47" s="1187"/>
      <c r="D47" s="108"/>
      <c r="E47" s="1200" t="s">
        <v>39</v>
      </c>
      <c r="F47" s="1201"/>
      <c r="G47" s="1201"/>
      <c r="H47" s="1202"/>
      <c r="I47" s="358" t="s">
        <v>525</v>
      </c>
      <c r="J47" s="359" t="s">
        <v>525</v>
      </c>
      <c r="K47" s="359" t="s">
        <v>525</v>
      </c>
      <c r="L47" s="359" t="s">
        <v>525</v>
      </c>
      <c r="M47" s="360" t="s">
        <v>525</v>
      </c>
    </row>
    <row r="48" spans="2:13" ht="27.75" customHeight="1" x14ac:dyDescent="0.2">
      <c r="B48" s="1186"/>
      <c r="C48" s="1187"/>
      <c r="D48" s="106"/>
      <c r="E48" s="1190" t="s">
        <v>40</v>
      </c>
      <c r="F48" s="1190"/>
      <c r="G48" s="1190"/>
      <c r="H48" s="1191"/>
      <c r="I48" s="358" t="s">
        <v>525</v>
      </c>
      <c r="J48" s="359" t="s">
        <v>525</v>
      </c>
      <c r="K48" s="359" t="s">
        <v>525</v>
      </c>
      <c r="L48" s="359" t="s">
        <v>525</v>
      </c>
      <c r="M48" s="360" t="s">
        <v>525</v>
      </c>
    </row>
    <row r="49" spans="2:13" ht="27.75" customHeight="1" x14ac:dyDescent="0.2">
      <c r="B49" s="1188"/>
      <c r="C49" s="1189"/>
      <c r="D49" s="106"/>
      <c r="E49" s="1190" t="s">
        <v>41</v>
      </c>
      <c r="F49" s="1190"/>
      <c r="G49" s="1190"/>
      <c r="H49" s="1191"/>
      <c r="I49" s="358" t="s">
        <v>525</v>
      </c>
      <c r="J49" s="359" t="s">
        <v>525</v>
      </c>
      <c r="K49" s="359" t="s">
        <v>525</v>
      </c>
      <c r="L49" s="359" t="s">
        <v>525</v>
      </c>
      <c r="M49" s="360" t="s">
        <v>525</v>
      </c>
    </row>
    <row r="50" spans="2:13" ht="27.75" customHeight="1" x14ac:dyDescent="0.2">
      <c r="B50" s="1184" t="s">
        <v>42</v>
      </c>
      <c r="C50" s="1185"/>
      <c r="D50" s="109"/>
      <c r="E50" s="1190" t="s">
        <v>43</v>
      </c>
      <c r="F50" s="1190"/>
      <c r="G50" s="1190"/>
      <c r="H50" s="1191"/>
      <c r="I50" s="358">
        <v>7292</v>
      </c>
      <c r="J50" s="359">
        <v>5771</v>
      </c>
      <c r="K50" s="359">
        <v>4932</v>
      </c>
      <c r="L50" s="359">
        <v>5249</v>
      </c>
      <c r="M50" s="360">
        <v>5530</v>
      </c>
    </row>
    <row r="51" spans="2:13" ht="27.75" customHeight="1" x14ac:dyDescent="0.2">
      <c r="B51" s="1186"/>
      <c r="C51" s="1187"/>
      <c r="D51" s="106"/>
      <c r="E51" s="1190" t="s">
        <v>44</v>
      </c>
      <c r="F51" s="1190"/>
      <c r="G51" s="1190"/>
      <c r="H51" s="1191"/>
      <c r="I51" s="358">
        <v>158</v>
      </c>
      <c r="J51" s="359">
        <v>95</v>
      </c>
      <c r="K51" s="359">
        <v>76</v>
      </c>
      <c r="L51" s="359">
        <v>48</v>
      </c>
      <c r="M51" s="360">
        <v>27</v>
      </c>
    </row>
    <row r="52" spans="2:13" ht="27.75" customHeight="1" x14ac:dyDescent="0.2">
      <c r="B52" s="1188"/>
      <c r="C52" s="1189"/>
      <c r="D52" s="106"/>
      <c r="E52" s="1190" t="s">
        <v>45</v>
      </c>
      <c r="F52" s="1190"/>
      <c r="G52" s="1190"/>
      <c r="H52" s="1191"/>
      <c r="I52" s="358">
        <v>14087</v>
      </c>
      <c r="J52" s="359">
        <v>14146</v>
      </c>
      <c r="K52" s="359">
        <v>15033</v>
      </c>
      <c r="L52" s="359">
        <v>14655</v>
      </c>
      <c r="M52" s="360">
        <v>13863</v>
      </c>
    </row>
    <row r="53" spans="2:13" ht="27.75" customHeight="1" thickBot="1" x14ac:dyDescent="0.25">
      <c r="B53" s="1192" t="s">
        <v>46</v>
      </c>
      <c r="C53" s="1193"/>
      <c r="D53" s="110"/>
      <c r="E53" s="1194" t="s">
        <v>47</v>
      </c>
      <c r="F53" s="1194"/>
      <c r="G53" s="1194"/>
      <c r="H53" s="1195"/>
      <c r="I53" s="361">
        <v>851</v>
      </c>
      <c r="J53" s="362">
        <v>2924</v>
      </c>
      <c r="K53" s="362">
        <v>2018</v>
      </c>
      <c r="L53" s="362">
        <v>1680</v>
      </c>
      <c r="M53" s="363">
        <v>903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v26DJrIKMCqPBZABNPUS69zdiLg/FyhFoVSpZvXDg6O0jH7ZQLlM9Oywv1F6wzxvpay6ieXTCutR3v/OiZTKfA==" saltValue="phRzwCKjnlAoAAs+qBXV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569</v>
      </c>
      <c r="G54" s="119" t="s">
        <v>570</v>
      </c>
      <c r="H54" s="120" t="s">
        <v>571</v>
      </c>
    </row>
    <row r="55" spans="2:8" ht="52.5" customHeight="1" x14ac:dyDescent="0.2">
      <c r="B55" s="121"/>
      <c r="C55" s="1211" t="s">
        <v>50</v>
      </c>
      <c r="D55" s="1211"/>
      <c r="E55" s="1212"/>
      <c r="F55" s="122">
        <v>3366</v>
      </c>
      <c r="G55" s="122">
        <v>3371</v>
      </c>
      <c r="H55" s="123">
        <v>3379</v>
      </c>
    </row>
    <row r="56" spans="2:8" ht="52.5" customHeight="1" x14ac:dyDescent="0.2">
      <c r="B56" s="124"/>
      <c r="C56" s="1213" t="s">
        <v>51</v>
      </c>
      <c r="D56" s="1213"/>
      <c r="E56" s="1214"/>
      <c r="F56" s="125">
        <v>423</v>
      </c>
      <c r="G56" s="125">
        <v>730</v>
      </c>
      <c r="H56" s="126">
        <v>1112</v>
      </c>
    </row>
    <row r="57" spans="2:8" ht="53.25" customHeight="1" x14ac:dyDescent="0.2">
      <c r="B57" s="124"/>
      <c r="C57" s="1215" t="s">
        <v>52</v>
      </c>
      <c r="D57" s="1215"/>
      <c r="E57" s="1216"/>
      <c r="F57" s="127">
        <v>3241</v>
      </c>
      <c r="G57" s="127">
        <v>3255</v>
      </c>
      <c r="H57" s="128">
        <v>3149</v>
      </c>
    </row>
    <row r="58" spans="2:8" ht="45.75" customHeight="1" x14ac:dyDescent="0.2">
      <c r="B58" s="129"/>
      <c r="C58" s="1203" t="s">
        <v>611</v>
      </c>
      <c r="D58" s="1204"/>
      <c r="E58" s="1205"/>
      <c r="F58" s="130">
        <v>2183</v>
      </c>
      <c r="G58" s="130">
        <v>2183</v>
      </c>
      <c r="H58" s="131">
        <v>2183</v>
      </c>
    </row>
    <row r="59" spans="2:8" ht="45.75" customHeight="1" x14ac:dyDescent="0.2">
      <c r="B59" s="129"/>
      <c r="C59" s="1203" t="s">
        <v>612</v>
      </c>
      <c r="D59" s="1204"/>
      <c r="E59" s="1205"/>
      <c r="F59" s="130">
        <v>347</v>
      </c>
      <c r="G59" s="130">
        <v>408</v>
      </c>
      <c r="H59" s="131">
        <v>332</v>
      </c>
    </row>
    <row r="60" spans="2:8" ht="45.75" customHeight="1" x14ac:dyDescent="0.2">
      <c r="B60" s="129"/>
      <c r="C60" s="1203" t="s">
        <v>613</v>
      </c>
      <c r="D60" s="1204"/>
      <c r="E60" s="1205"/>
      <c r="F60" s="130">
        <v>165</v>
      </c>
      <c r="G60" s="130">
        <v>119</v>
      </c>
      <c r="H60" s="131">
        <v>115</v>
      </c>
    </row>
    <row r="61" spans="2:8" ht="45.75" customHeight="1" x14ac:dyDescent="0.2">
      <c r="B61" s="129"/>
      <c r="C61" s="1203" t="s">
        <v>614</v>
      </c>
      <c r="D61" s="1204"/>
      <c r="E61" s="1205"/>
      <c r="F61" s="130">
        <v>93</v>
      </c>
      <c r="G61" s="130">
        <v>93</v>
      </c>
      <c r="H61" s="131">
        <v>93</v>
      </c>
    </row>
    <row r="62" spans="2:8" ht="45.75" customHeight="1" thickBot="1" x14ac:dyDescent="0.25">
      <c r="B62" s="132"/>
      <c r="C62" s="1206" t="s">
        <v>615</v>
      </c>
      <c r="D62" s="1207"/>
      <c r="E62" s="1208"/>
      <c r="F62" s="133">
        <v>90</v>
      </c>
      <c r="G62" s="133">
        <v>90</v>
      </c>
      <c r="H62" s="134">
        <v>91</v>
      </c>
    </row>
    <row r="63" spans="2:8" ht="52.5" customHeight="1" thickBot="1" x14ac:dyDescent="0.25">
      <c r="B63" s="135"/>
      <c r="C63" s="1209" t="s">
        <v>53</v>
      </c>
      <c r="D63" s="1209"/>
      <c r="E63" s="1210"/>
      <c r="F63" s="136">
        <v>7029</v>
      </c>
      <c r="G63" s="136">
        <v>7356</v>
      </c>
      <c r="H63" s="137">
        <v>7640</v>
      </c>
    </row>
    <row r="64" spans="2:8" ht="13" x14ac:dyDescent="0.2"/>
  </sheetData>
  <sheetProtection algorithmName="SHA-512" hashValue="zcZghdRVZa8ImJxa3k5jcdtd/BYYwCOkSX+IK4F0GUFJ2J7UkLPc6DCsX5xTRsGHX6u0ZmEk5TUFN/jLnYaS5Q==" saltValue="kl4f0L5FC9pRiynBB+Jz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564</v>
      </c>
      <c r="G2" s="151"/>
      <c r="H2" s="152"/>
    </row>
    <row r="3" spans="1:8" x14ac:dyDescent="0.2">
      <c r="A3" s="148" t="s">
        <v>557</v>
      </c>
      <c r="B3" s="153"/>
      <c r="C3" s="154"/>
      <c r="D3" s="155">
        <v>259416</v>
      </c>
      <c r="E3" s="156"/>
      <c r="F3" s="157">
        <v>85173</v>
      </c>
      <c r="G3" s="158"/>
      <c r="H3" s="159"/>
    </row>
    <row r="4" spans="1:8" x14ac:dyDescent="0.2">
      <c r="A4" s="160"/>
      <c r="B4" s="161"/>
      <c r="C4" s="162"/>
      <c r="D4" s="163">
        <v>77696</v>
      </c>
      <c r="E4" s="164"/>
      <c r="F4" s="165">
        <v>43913</v>
      </c>
      <c r="G4" s="166"/>
      <c r="H4" s="167"/>
    </row>
    <row r="5" spans="1:8" x14ac:dyDescent="0.2">
      <c r="A5" s="148" t="s">
        <v>559</v>
      </c>
      <c r="B5" s="153"/>
      <c r="C5" s="154"/>
      <c r="D5" s="155">
        <v>212211</v>
      </c>
      <c r="E5" s="156"/>
      <c r="F5" s="157">
        <v>94081</v>
      </c>
      <c r="G5" s="158"/>
      <c r="H5" s="159"/>
    </row>
    <row r="6" spans="1:8" x14ac:dyDescent="0.2">
      <c r="A6" s="160"/>
      <c r="B6" s="161"/>
      <c r="C6" s="162"/>
      <c r="D6" s="163">
        <v>68972</v>
      </c>
      <c r="E6" s="164"/>
      <c r="F6" s="165">
        <v>48949</v>
      </c>
      <c r="G6" s="166"/>
      <c r="H6" s="167"/>
    </row>
    <row r="7" spans="1:8" x14ac:dyDescent="0.2">
      <c r="A7" s="148" t="s">
        <v>560</v>
      </c>
      <c r="B7" s="153"/>
      <c r="C7" s="154"/>
      <c r="D7" s="155">
        <v>249343</v>
      </c>
      <c r="E7" s="156"/>
      <c r="F7" s="157">
        <v>92632</v>
      </c>
      <c r="G7" s="158"/>
      <c r="H7" s="159"/>
    </row>
    <row r="8" spans="1:8" x14ac:dyDescent="0.2">
      <c r="A8" s="160"/>
      <c r="B8" s="161"/>
      <c r="C8" s="162"/>
      <c r="D8" s="163">
        <v>162825</v>
      </c>
      <c r="E8" s="164"/>
      <c r="F8" s="165">
        <v>47978</v>
      </c>
      <c r="G8" s="166"/>
      <c r="H8" s="167"/>
    </row>
    <row r="9" spans="1:8" x14ac:dyDescent="0.2">
      <c r="A9" s="148" t="s">
        <v>561</v>
      </c>
      <c r="B9" s="153"/>
      <c r="C9" s="154"/>
      <c r="D9" s="155">
        <v>137355</v>
      </c>
      <c r="E9" s="156"/>
      <c r="F9" s="157">
        <v>96469</v>
      </c>
      <c r="G9" s="158"/>
      <c r="H9" s="159"/>
    </row>
    <row r="10" spans="1:8" x14ac:dyDescent="0.2">
      <c r="A10" s="160"/>
      <c r="B10" s="161"/>
      <c r="C10" s="162"/>
      <c r="D10" s="163">
        <v>43469</v>
      </c>
      <c r="E10" s="164"/>
      <c r="F10" s="165">
        <v>49775</v>
      </c>
      <c r="G10" s="166"/>
      <c r="H10" s="167"/>
    </row>
    <row r="11" spans="1:8" x14ac:dyDescent="0.2">
      <c r="A11" s="148" t="s">
        <v>562</v>
      </c>
      <c r="B11" s="153"/>
      <c r="C11" s="154"/>
      <c r="D11" s="155">
        <v>120654</v>
      </c>
      <c r="E11" s="156"/>
      <c r="F11" s="157">
        <v>85743</v>
      </c>
      <c r="G11" s="158"/>
      <c r="H11" s="159"/>
    </row>
    <row r="12" spans="1:8" x14ac:dyDescent="0.2">
      <c r="A12" s="160"/>
      <c r="B12" s="161"/>
      <c r="C12" s="168"/>
      <c r="D12" s="163">
        <v>42700</v>
      </c>
      <c r="E12" s="164"/>
      <c r="F12" s="165">
        <v>45231</v>
      </c>
      <c r="G12" s="166"/>
      <c r="H12" s="167"/>
    </row>
    <row r="13" spans="1:8" x14ac:dyDescent="0.2">
      <c r="A13" s="148"/>
      <c r="B13" s="153"/>
      <c r="C13" s="169"/>
      <c r="D13" s="170">
        <v>195796</v>
      </c>
      <c r="E13" s="171"/>
      <c r="F13" s="172">
        <v>90820</v>
      </c>
      <c r="G13" s="173"/>
      <c r="H13" s="159"/>
    </row>
    <row r="14" spans="1:8" x14ac:dyDescent="0.2">
      <c r="A14" s="160"/>
      <c r="B14" s="161"/>
      <c r="C14" s="162"/>
      <c r="D14" s="163">
        <v>79132</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5.38</v>
      </c>
      <c r="C19" s="174">
        <f>ROUND(VALUE(SUBSTITUTE(実質収支比率等に係る経年分析!G$48,"▲","-")),2)</f>
        <v>5.97</v>
      </c>
      <c r="D19" s="174">
        <f>ROUND(VALUE(SUBSTITUTE(実質収支比率等に係る経年分析!H$48,"▲","-")),2)</f>
        <v>4.2</v>
      </c>
      <c r="E19" s="174">
        <f>ROUND(VALUE(SUBSTITUTE(実質収支比率等に係る経年分析!I$48,"▲","-")),2)</f>
        <v>11.45</v>
      </c>
      <c r="F19" s="174">
        <f>ROUND(VALUE(SUBSTITUTE(実質収支比率等に係る経年分析!J$48,"▲","-")),2)</f>
        <v>8.3800000000000008</v>
      </c>
    </row>
    <row r="20" spans="1:11" x14ac:dyDescent="0.2">
      <c r="A20" s="174" t="s">
        <v>57</v>
      </c>
      <c r="B20" s="174">
        <f>ROUND(VALUE(SUBSTITUTE(実質収支比率等に係る経年分析!F$47,"▲","-")),2)</f>
        <v>32.950000000000003</v>
      </c>
      <c r="C20" s="174">
        <f>ROUND(VALUE(SUBSTITUTE(実質収支比率等に係る経年分析!G$47,"▲","-")),2)</f>
        <v>36.630000000000003</v>
      </c>
      <c r="D20" s="174">
        <f>ROUND(VALUE(SUBSTITUTE(実質収支比率等に係る経年分析!H$47,"▲","-")),2)</f>
        <v>34.97</v>
      </c>
      <c r="E20" s="174">
        <f>ROUND(VALUE(SUBSTITUTE(実質収支比率等に係る経年分析!I$47,"▲","-")),2)</f>
        <v>33.67</v>
      </c>
      <c r="F20" s="174">
        <f>ROUND(VALUE(SUBSTITUTE(実質収支比率等に係る経年分析!J$47,"▲","-")),2)</f>
        <v>34.340000000000003</v>
      </c>
    </row>
    <row r="21" spans="1:11" x14ac:dyDescent="0.2">
      <c r="A21" s="174" t="s">
        <v>58</v>
      </c>
      <c r="B21" s="174">
        <f>IF(ISNUMBER(VALUE(SUBSTITUTE(実質収支比率等に係る経年分析!F$49,"▲","-"))),ROUND(VALUE(SUBSTITUTE(実質収支比率等に係る経年分析!F$49,"▲","-")),2),NA())</f>
        <v>-1.95</v>
      </c>
      <c r="C21" s="174">
        <f>IF(ISNUMBER(VALUE(SUBSTITUTE(実質収支比率等に係る経年分析!G$49,"▲","-"))),ROUND(VALUE(SUBSTITUTE(実質収支比率等に係る経年分析!G$49,"▲","-")),2),NA())</f>
        <v>3.36</v>
      </c>
      <c r="D21" s="174">
        <f>IF(ISNUMBER(VALUE(SUBSTITUTE(実質収支比率等に係る経年分析!H$49,"▲","-"))),ROUND(VALUE(SUBSTITUTE(実質収支比率等に係る経年分析!H$49,"▲","-")),2),NA())</f>
        <v>-2.64</v>
      </c>
      <c r="E21" s="174">
        <f>IF(ISNUMBER(VALUE(SUBSTITUTE(実質収支比率等に係る経年分析!I$49,"▲","-"))),ROUND(VALUE(SUBSTITUTE(実質収支比率等に係る経年分析!I$49,"▲","-")),2),NA())</f>
        <v>7.46</v>
      </c>
      <c r="F21" s="174">
        <f>IF(ISNUMBER(VALUE(SUBSTITUTE(実質収支比率等に係る経年分析!J$49,"▲","-"))),ROUND(VALUE(SUBSTITUTE(実質収支比率等に係る経年分析!J$49,"▲","-")),2),NA())</f>
        <v>-3.19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市立こども診療所特別会計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0.24</v>
      </c>
    </row>
    <row r="32" spans="1:11" x14ac:dyDescent="0.2">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1.1000000000000001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0.44</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4.1900000000000004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8.1300000000000008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1685</v>
      </c>
      <c r="E42" s="176"/>
      <c r="F42" s="176"/>
      <c r="G42" s="176">
        <f>'実質公債費比率（分子）の構造'!L$52</f>
        <v>1590</v>
      </c>
      <c r="H42" s="176"/>
      <c r="I42" s="176"/>
      <c r="J42" s="176">
        <f>'実質公債費比率（分子）の構造'!M$52</f>
        <v>1581</v>
      </c>
      <c r="K42" s="176"/>
      <c r="L42" s="176"/>
      <c r="M42" s="176">
        <f>'実質公債費比率（分子）の構造'!N$52</f>
        <v>1600</v>
      </c>
      <c r="N42" s="176"/>
      <c r="O42" s="176"/>
      <c r="P42" s="176">
        <f>'実質公債費比率（分子）の構造'!O$52</f>
        <v>1689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152</v>
      </c>
      <c r="C46" s="176"/>
      <c r="D46" s="176"/>
      <c r="E46" s="176">
        <f>'実質公債費比率（分子）の構造'!L$48</f>
        <v>137</v>
      </c>
      <c r="F46" s="176"/>
      <c r="G46" s="176"/>
      <c r="H46" s="176">
        <f>'実質公債費比率（分子）の構造'!M$48</f>
        <v>137</v>
      </c>
      <c r="I46" s="176"/>
      <c r="J46" s="176"/>
      <c r="K46" s="176">
        <f>'実質公債費比率（分子）の構造'!N$48</f>
        <v>139</v>
      </c>
      <c r="L46" s="176"/>
      <c r="M46" s="176"/>
      <c r="N46" s="176">
        <f>'実質公債費比率（分子）の構造'!O$48</f>
        <v>146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1906</v>
      </c>
      <c r="C49" s="176"/>
      <c r="D49" s="176"/>
      <c r="E49" s="176">
        <f>'実質公債費比率（分子）の構造'!L$45</f>
        <v>1771</v>
      </c>
      <c r="F49" s="176"/>
      <c r="G49" s="176"/>
      <c r="H49" s="176">
        <f>'実質公債費比率（分子）の構造'!M$45</f>
        <v>1792</v>
      </c>
      <c r="I49" s="176"/>
      <c r="J49" s="176"/>
      <c r="K49" s="176">
        <f>'実質公債費比率（分子）の構造'!N$45</f>
        <v>1928</v>
      </c>
      <c r="L49" s="176"/>
      <c r="M49" s="176"/>
      <c r="N49" s="176">
        <f>'実質公債費比率（分子）の構造'!O$45</f>
        <v>2133</v>
      </c>
      <c r="O49" s="176"/>
      <c r="P49" s="176"/>
    </row>
    <row r="50" spans="1:16" x14ac:dyDescent="0.2">
      <c r="A50" s="176" t="s">
        <v>73</v>
      </c>
      <c r="B50" s="176" t="e">
        <f>NA()</f>
        <v>#N/A</v>
      </c>
      <c r="C50" s="176">
        <f>IF(ISNUMBER('実質公債費比率（分子）の構造'!K$53),'実質公債費比率（分子）の構造'!K$53,NA())</f>
        <v>373</v>
      </c>
      <c r="D50" s="176" t="e">
        <f>NA()</f>
        <v>#N/A</v>
      </c>
      <c r="E50" s="176" t="e">
        <f>NA()</f>
        <v>#N/A</v>
      </c>
      <c r="F50" s="176">
        <f>IF(ISNUMBER('実質公債費比率（分子）の構造'!L$53),'実質公債費比率（分子）の構造'!L$53,NA())</f>
        <v>318</v>
      </c>
      <c r="G50" s="176" t="e">
        <f>NA()</f>
        <v>#N/A</v>
      </c>
      <c r="H50" s="176" t="e">
        <f>NA()</f>
        <v>#N/A</v>
      </c>
      <c r="I50" s="176">
        <f>IF(ISNUMBER('実質公債費比率（分子）の構造'!M$53),'実質公債費比率（分子）の構造'!M$53,NA())</f>
        <v>348</v>
      </c>
      <c r="J50" s="176" t="e">
        <f>NA()</f>
        <v>#N/A</v>
      </c>
      <c r="K50" s="176" t="e">
        <f>NA()</f>
        <v>#N/A</v>
      </c>
      <c r="L50" s="176">
        <f>IF(ISNUMBER('実質公債費比率（分子）の構造'!N$53),'実質公債費比率（分子）の構造'!N$53,NA())</f>
        <v>467</v>
      </c>
      <c r="M50" s="176" t="e">
        <f>NA()</f>
        <v>#N/A</v>
      </c>
      <c r="N50" s="176" t="e">
        <f>NA()</f>
        <v>#N/A</v>
      </c>
      <c r="O50" s="176">
        <f>IF(ISNUMBER('実質公債費比率（分子）の構造'!O$53),'実質公債費比率（分子）の構造'!O$53,NA())</f>
        <v>590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14087</v>
      </c>
      <c r="E56" s="175"/>
      <c r="F56" s="175"/>
      <c r="G56" s="175">
        <f>'将来負担比率（分子）の構造'!J$52</f>
        <v>14146</v>
      </c>
      <c r="H56" s="175"/>
      <c r="I56" s="175"/>
      <c r="J56" s="175">
        <f>'将来負担比率（分子）の構造'!K$52</f>
        <v>15033</v>
      </c>
      <c r="K56" s="175"/>
      <c r="L56" s="175"/>
      <c r="M56" s="175">
        <f>'将来負担比率（分子）の構造'!L$52</f>
        <v>14655</v>
      </c>
      <c r="N56" s="175"/>
      <c r="O56" s="175"/>
      <c r="P56" s="175">
        <f>'将来負担比率（分子）の構造'!M$52</f>
        <v>13863</v>
      </c>
    </row>
    <row r="57" spans="1:16" x14ac:dyDescent="0.2">
      <c r="A57" s="175" t="s">
        <v>44</v>
      </c>
      <c r="B57" s="175"/>
      <c r="C57" s="175"/>
      <c r="D57" s="175">
        <f>'将来負担比率（分子）の構造'!I$51</f>
        <v>158</v>
      </c>
      <c r="E57" s="175"/>
      <c r="F57" s="175"/>
      <c r="G57" s="175">
        <f>'将来負担比率（分子）の構造'!J$51</f>
        <v>95</v>
      </c>
      <c r="H57" s="175"/>
      <c r="I57" s="175"/>
      <c r="J57" s="175">
        <f>'将来負担比率（分子）の構造'!K$51</f>
        <v>76</v>
      </c>
      <c r="K57" s="175"/>
      <c r="L57" s="175"/>
      <c r="M57" s="175">
        <f>'将来負担比率（分子）の構造'!L$51</f>
        <v>48</v>
      </c>
      <c r="N57" s="175"/>
      <c r="O57" s="175"/>
      <c r="P57" s="175">
        <f>'将来負担比率（分子）の構造'!M$51</f>
        <v>27</v>
      </c>
    </row>
    <row r="58" spans="1:16" x14ac:dyDescent="0.2">
      <c r="A58" s="175" t="s">
        <v>43</v>
      </c>
      <c r="B58" s="175"/>
      <c r="C58" s="175"/>
      <c r="D58" s="175">
        <f>'将来負担比率（分子）の構造'!I$50</f>
        <v>7292</v>
      </c>
      <c r="E58" s="175"/>
      <c r="F58" s="175"/>
      <c r="G58" s="175">
        <f>'将来負担比率（分子）の構造'!J$50</f>
        <v>5771</v>
      </c>
      <c r="H58" s="175"/>
      <c r="I58" s="175"/>
      <c r="J58" s="175">
        <f>'将来負担比率（分子）の構造'!K$50</f>
        <v>4932</v>
      </c>
      <c r="K58" s="175"/>
      <c r="L58" s="175"/>
      <c r="M58" s="175">
        <f>'将来負担比率（分子）の構造'!L$50</f>
        <v>5249</v>
      </c>
      <c r="N58" s="175"/>
      <c r="O58" s="175"/>
      <c r="P58" s="175">
        <f>'将来負担比率（分子）の構造'!M$50</f>
        <v>5530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2777</v>
      </c>
      <c r="C62" s="175"/>
      <c r="D62" s="175"/>
      <c r="E62" s="175">
        <f>'将来負担比率（分子）の構造'!J$45</f>
        <v>2653</v>
      </c>
      <c r="F62" s="175"/>
      <c r="G62" s="175"/>
      <c r="H62" s="175">
        <f>'将来負担比率（分子）の構造'!K$45</f>
        <v>2566</v>
      </c>
      <c r="I62" s="175"/>
      <c r="J62" s="175"/>
      <c r="K62" s="175">
        <f>'将来負担比率（分子）の構造'!L$45</f>
        <v>2631</v>
      </c>
      <c r="L62" s="175"/>
      <c r="M62" s="175"/>
      <c r="N62" s="175">
        <f>'将来負担比率（分子）の構造'!M$45</f>
        <v>2370</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1217</v>
      </c>
      <c r="C64" s="175"/>
      <c r="D64" s="175"/>
      <c r="E64" s="175">
        <f>'将来負担比率（分子）の構造'!J$43</f>
        <v>1147</v>
      </c>
      <c r="F64" s="175"/>
      <c r="G64" s="175"/>
      <c r="H64" s="175">
        <f>'将来負担比率（分子）の構造'!K$43</f>
        <v>1029</v>
      </c>
      <c r="I64" s="175"/>
      <c r="J64" s="175"/>
      <c r="K64" s="175">
        <f>'将来負担比率（分子）の構造'!L$43</f>
        <v>931</v>
      </c>
      <c r="L64" s="175"/>
      <c r="M64" s="175"/>
      <c r="N64" s="175">
        <f>'将来負担比率（分子）の構造'!M$43</f>
        <v>863</v>
      </c>
      <c r="O64" s="175"/>
      <c r="P64" s="175"/>
    </row>
    <row r="65" spans="1:16" x14ac:dyDescent="0.2">
      <c r="A65" s="175" t="s">
        <v>34</v>
      </c>
      <c r="B65" s="175">
        <f>'将来負担比率（分子）の構造'!I$42</f>
        <v>2318</v>
      </c>
      <c r="C65" s="175"/>
      <c r="D65" s="175"/>
      <c r="E65" s="175">
        <f>'将来負担比率（分子）の構造'!J$42</f>
        <v>2318</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16075</v>
      </c>
      <c r="C66" s="175"/>
      <c r="D66" s="175"/>
      <c r="E66" s="175">
        <f>'将来負担比率（分子）の構造'!J$41</f>
        <v>16818</v>
      </c>
      <c r="F66" s="175"/>
      <c r="G66" s="175"/>
      <c r="H66" s="175">
        <f>'将来負担比率（分子）の構造'!K$41</f>
        <v>18464</v>
      </c>
      <c r="I66" s="175"/>
      <c r="J66" s="175"/>
      <c r="K66" s="175">
        <f>'将来負担比率（分子）の構造'!L$41</f>
        <v>18071</v>
      </c>
      <c r="L66" s="175"/>
      <c r="M66" s="175"/>
      <c r="N66" s="175">
        <f>'将来負担比率（分子）の構造'!M$41</f>
        <v>17090</v>
      </c>
      <c r="O66" s="175"/>
      <c r="P66" s="175"/>
    </row>
    <row r="67" spans="1:16" x14ac:dyDescent="0.2">
      <c r="A67" s="175" t="s">
        <v>77</v>
      </c>
      <c r="B67" s="175" t="e">
        <f>NA()</f>
        <v>#N/A</v>
      </c>
      <c r="C67" s="175">
        <f>IF(ISNUMBER('将来負担比率（分子）の構造'!I$53), IF('将来負担比率（分子）の構造'!I$53 &lt; 0, 0, '将来負担比率（分子）の構造'!I$53), NA())</f>
        <v>851</v>
      </c>
      <c r="D67" s="175" t="e">
        <f>NA()</f>
        <v>#N/A</v>
      </c>
      <c r="E67" s="175" t="e">
        <f>NA()</f>
        <v>#N/A</v>
      </c>
      <c r="F67" s="175">
        <f>IF(ISNUMBER('将来負担比率（分子）の構造'!J$53), IF('将来負担比率（分子）の構造'!J$53 &lt; 0, 0, '将来負担比率（分子）の構造'!J$53), NA())</f>
        <v>2924</v>
      </c>
      <c r="G67" s="175" t="e">
        <f>NA()</f>
        <v>#N/A</v>
      </c>
      <c r="H67" s="175" t="e">
        <f>NA()</f>
        <v>#N/A</v>
      </c>
      <c r="I67" s="175">
        <f>IF(ISNUMBER('将来負担比率（分子）の構造'!K$53), IF('将来負担比率（分子）の構造'!K$53 &lt; 0, 0, '将来負担比率（分子）の構造'!K$53), NA())</f>
        <v>2018</v>
      </c>
      <c r="J67" s="175" t="e">
        <f>NA()</f>
        <v>#N/A</v>
      </c>
      <c r="K67" s="175" t="e">
        <f>NA()</f>
        <v>#N/A</v>
      </c>
      <c r="L67" s="175">
        <f>IF(ISNUMBER('将来負担比率（分子）の構造'!L$53), IF('将来負担比率（分子）の構造'!L$53 &lt; 0, 0, '将来負担比率（分子）の構造'!L$53), NA())</f>
        <v>1680</v>
      </c>
      <c r="M67" s="175" t="e">
        <f>NA()</f>
        <v>#N/A</v>
      </c>
      <c r="N67" s="175" t="e">
        <f>NA()</f>
        <v>#N/A</v>
      </c>
      <c r="O67" s="175">
        <f>IF(ISNUMBER('将来負担比率（分子）の構造'!M$53), IF('将来負担比率（分子）の構造'!M$53 &lt; 0, 0, '将来負担比率（分子）の構造'!M$53), NA())</f>
        <v>903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3366</v>
      </c>
      <c r="C72" s="179">
        <f>基金残高に係る経年分析!G55</f>
        <v>3371</v>
      </c>
      <c r="D72" s="179">
        <f>基金残高に係る経年分析!H55</f>
        <v>3379</v>
      </c>
    </row>
    <row r="73" spans="1:16" x14ac:dyDescent="0.2">
      <c r="A73" s="178" t="s">
        <v>80</v>
      </c>
      <c r="B73" s="179">
        <f>基金残高に係る経年分析!F56</f>
        <v>423</v>
      </c>
      <c r="C73" s="179">
        <f>基金残高に係る経年分析!G56</f>
        <v>730</v>
      </c>
      <c r="D73" s="179">
        <f>基金残高に係る経年分析!H56</f>
        <v>1112</v>
      </c>
    </row>
    <row r="74" spans="1:16" x14ac:dyDescent="0.2">
      <c r="A74" s="178" t="s">
        <v>81</v>
      </c>
      <c r="B74" s="179">
        <f>基金残高に係る経年分析!F57</f>
        <v>3241</v>
      </c>
      <c r="C74" s="179">
        <f>基金残高に係る経年分析!G57</f>
        <v>3255</v>
      </c>
      <c r="D74" s="179">
        <f>基金残高に係る経年分析!H57</f>
        <v>3149</v>
      </c>
    </row>
  </sheetData>
  <sheetProtection algorithmName="SHA-512" hashValue="GrV7PnqtL+/wIF3V0l+bMOJC3X9h3Qzxco/+7HYTblk+l3SMbAqbaXs8rK6w1uN1VlqFT+k/5x/7ykRlUoUPNQ==" saltValue="PKkzpXIyWkc7MlEGKXUY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1978944</v>
      </c>
      <c r="S5" s="677"/>
      <c r="T5" s="677"/>
      <c r="U5" s="677"/>
      <c r="V5" s="677"/>
      <c r="W5" s="677"/>
      <c r="X5" s="677"/>
      <c r="Y5" s="702"/>
      <c r="Z5" s="715">
        <v>9.5</v>
      </c>
      <c r="AA5" s="715"/>
      <c r="AB5" s="715"/>
      <c r="AC5" s="715"/>
      <c r="AD5" s="716">
        <v>1959659</v>
      </c>
      <c r="AE5" s="716"/>
      <c r="AF5" s="716"/>
      <c r="AG5" s="716"/>
      <c r="AH5" s="716"/>
      <c r="AI5" s="716"/>
      <c r="AJ5" s="716"/>
      <c r="AK5" s="716"/>
      <c r="AL5" s="703">
        <v>20</v>
      </c>
      <c r="AM5" s="685"/>
      <c r="AN5" s="685"/>
      <c r="AO5" s="704"/>
      <c r="AP5" s="679" t="s">
        <v>233</v>
      </c>
      <c r="AQ5" s="680"/>
      <c r="AR5" s="680"/>
      <c r="AS5" s="680"/>
      <c r="AT5" s="680"/>
      <c r="AU5" s="680"/>
      <c r="AV5" s="680"/>
      <c r="AW5" s="680"/>
      <c r="AX5" s="680"/>
      <c r="AY5" s="680"/>
      <c r="AZ5" s="680"/>
      <c r="BA5" s="680"/>
      <c r="BB5" s="680"/>
      <c r="BC5" s="680"/>
      <c r="BD5" s="680"/>
      <c r="BE5" s="680"/>
      <c r="BF5" s="681"/>
      <c r="BG5" s="621">
        <v>1942598</v>
      </c>
      <c r="BH5" s="622"/>
      <c r="BI5" s="622"/>
      <c r="BJ5" s="622"/>
      <c r="BK5" s="622"/>
      <c r="BL5" s="622"/>
      <c r="BM5" s="622"/>
      <c r="BN5" s="623"/>
      <c r="BO5" s="659">
        <v>98.2</v>
      </c>
      <c r="BP5" s="659"/>
      <c r="BQ5" s="659"/>
      <c r="BR5" s="659"/>
      <c r="BS5" s="660">
        <v>12023</v>
      </c>
      <c r="BT5" s="660"/>
      <c r="BU5" s="660"/>
      <c r="BV5" s="660"/>
      <c r="BW5" s="660"/>
      <c r="BX5" s="660"/>
      <c r="BY5" s="660"/>
      <c r="BZ5" s="660"/>
      <c r="CA5" s="660"/>
      <c r="CB5" s="695"/>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334232</v>
      </c>
      <c r="S6" s="622"/>
      <c r="T6" s="622"/>
      <c r="U6" s="622"/>
      <c r="V6" s="622"/>
      <c r="W6" s="622"/>
      <c r="X6" s="622"/>
      <c r="Y6" s="623"/>
      <c r="Z6" s="659">
        <v>1.6</v>
      </c>
      <c r="AA6" s="659"/>
      <c r="AB6" s="659"/>
      <c r="AC6" s="659"/>
      <c r="AD6" s="660">
        <v>334232</v>
      </c>
      <c r="AE6" s="660"/>
      <c r="AF6" s="660"/>
      <c r="AG6" s="660"/>
      <c r="AH6" s="660"/>
      <c r="AI6" s="660"/>
      <c r="AJ6" s="660"/>
      <c r="AK6" s="660"/>
      <c r="AL6" s="624">
        <v>3.4</v>
      </c>
      <c r="AM6" s="625"/>
      <c r="AN6" s="625"/>
      <c r="AO6" s="661"/>
      <c r="AP6" s="618" t="s">
        <v>238</v>
      </c>
      <c r="AQ6" s="619"/>
      <c r="AR6" s="619"/>
      <c r="AS6" s="619"/>
      <c r="AT6" s="619"/>
      <c r="AU6" s="619"/>
      <c r="AV6" s="619"/>
      <c r="AW6" s="619"/>
      <c r="AX6" s="619"/>
      <c r="AY6" s="619"/>
      <c r="AZ6" s="619"/>
      <c r="BA6" s="619"/>
      <c r="BB6" s="619"/>
      <c r="BC6" s="619"/>
      <c r="BD6" s="619"/>
      <c r="BE6" s="619"/>
      <c r="BF6" s="620"/>
      <c r="BG6" s="621">
        <v>1942598</v>
      </c>
      <c r="BH6" s="622"/>
      <c r="BI6" s="622"/>
      <c r="BJ6" s="622"/>
      <c r="BK6" s="622"/>
      <c r="BL6" s="622"/>
      <c r="BM6" s="622"/>
      <c r="BN6" s="623"/>
      <c r="BO6" s="659">
        <v>98.2</v>
      </c>
      <c r="BP6" s="659"/>
      <c r="BQ6" s="659"/>
      <c r="BR6" s="659"/>
      <c r="BS6" s="660">
        <v>12023</v>
      </c>
      <c r="BT6" s="660"/>
      <c r="BU6" s="660"/>
      <c r="BV6" s="660"/>
      <c r="BW6" s="660"/>
      <c r="BX6" s="660"/>
      <c r="BY6" s="660"/>
      <c r="BZ6" s="660"/>
      <c r="CA6" s="660"/>
      <c r="CB6" s="695"/>
      <c r="CD6" s="679" t="s">
        <v>239</v>
      </c>
      <c r="CE6" s="680"/>
      <c r="CF6" s="680"/>
      <c r="CG6" s="680"/>
      <c r="CH6" s="680"/>
      <c r="CI6" s="680"/>
      <c r="CJ6" s="680"/>
      <c r="CK6" s="680"/>
      <c r="CL6" s="680"/>
      <c r="CM6" s="680"/>
      <c r="CN6" s="680"/>
      <c r="CO6" s="680"/>
      <c r="CP6" s="680"/>
      <c r="CQ6" s="681"/>
      <c r="CR6" s="621">
        <v>151583</v>
      </c>
      <c r="CS6" s="622"/>
      <c r="CT6" s="622"/>
      <c r="CU6" s="622"/>
      <c r="CV6" s="622"/>
      <c r="CW6" s="622"/>
      <c r="CX6" s="622"/>
      <c r="CY6" s="623"/>
      <c r="CZ6" s="703">
        <v>0.8</v>
      </c>
      <c r="DA6" s="685"/>
      <c r="DB6" s="685"/>
      <c r="DC6" s="705"/>
      <c r="DD6" s="627" t="s">
        <v>240</v>
      </c>
      <c r="DE6" s="622"/>
      <c r="DF6" s="622"/>
      <c r="DG6" s="622"/>
      <c r="DH6" s="622"/>
      <c r="DI6" s="622"/>
      <c r="DJ6" s="622"/>
      <c r="DK6" s="622"/>
      <c r="DL6" s="622"/>
      <c r="DM6" s="622"/>
      <c r="DN6" s="622"/>
      <c r="DO6" s="622"/>
      <c r="DP6" s="623"/>
      <c r="DQ6" s="627">
        <v>151583</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622</v>
      </c>
      <c r="S7" s="622"/>
      <c r="T7" s="622"/>
      <c r="U7" s="622"/>
      <c r="V7" s="622"/>
      <c r="W7" s="622"/>
      <c r="X7" s="622"/>
      <c r="Y7" s="623"/>
      <c r="Z7" s="659">
        <v>0</v>
      </c>
      <c r="AA7" s="659"/>
      <c r="AB7" s="659"/>
      <c r="AC7" s="659"/>
      <c r="AD7" s="660">
        <v>622</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746170</v>
      </c>
      <c r="BH7" s="622"/>
      <c r="BI7" s="622"/>
      <c r="BJ7" s="622"/>
      <c r="BK7" s="622"/>
      <c r="BL7" s="622"/>
      <c r="BM7" s="622"/>
      <c r="BN7" s="623"/>
      <c r="BO7" s="659">
        <v>37.700000000000003</v>
      </c>
      <c r="BP7" s="659"/>
      <c r="BQ7" s="659"/>
      <c r="BR7" s="659"/>
      <c r="BS7" s="660">
        <v>12023</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3612429</v>
      </c>
      <c r="CS7" s="622"/>
      <c r="CT7" s="622"/>
      <c r="CU7" s="622"/>
      <c r="CV7" s="622"/>
      <c r="CW7" s="622"/>
      <c r="CX7" s="622"/>
      <c r="CY7" s="623"/>
      <c r="CZ7" s="659">
        <v>18.100000000000001</v>
      </c>
      <c r="DA7" s="659"/>
      <c r="DB7" s="659"/>
      <c r="DC7" s="659"/>
      <c r="DD7" s="627">
        <v>58575</v>
      </c>
      <c r="DE7" s="622"/>
      <c r="DF7" s="622"/>
      <c r="DG7" s="622"/>
      <c r="DH7" s="622"/>
      <c r="DI7" s="622"/>
      <c r="DJ7" s="622"/>
      <c r="DK7" s="622"/>
      <c r="DL7" s="622"/>
      <c r="DM7" s="622"/>
      <c r="DN7" s="622"/>
      <c r="DO7" s="622"/>
      <c r="DP7" s="623"/>
      <c r="DQ7" s="627">
        <v>2521972</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5742</v>
      </c>
      <c r="S8" s="622"/>
      <c r="T8" s="622"/>
      <c r="U8" s="622"/>
      <c r="V8" s="622"/>
      <c r="W8" s="622"/>
      <c r="X8" s="622"/>
      <c r="Y8" s="623"/>
      <c r="Z8" s="659">
        <v>0</v>
      </c>
      <c r="AA8" s="659"/>
      <c r="AB8" s="659"/>
      <c r="AC8" s="659"/>
      <c r="AD8" s="660">
        <v>5742</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30452</v>
      </c>
      <c r="BH8" s="622"/>
      <c r="BI8" s="622"/>
      <c r="BJ8" s="622"/>
      <c r="BK8" s="622"/>
      <c r="BL8" s="622"/>
      <c r="BM8" s="622"/>
      <c r="BN8" s="623"/>
      <c r="BO8" s="659">
        <v>1.5</v>
      </c>
      <c r="BP8" s="659"/>
      <c r="BQ8" s="659"/>
      <c r="BR8" s="659"/>
      <c r="BS8" s="660" t="s">
        <v>240</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5155260</v>
      </c>
      <c r="CS8" s="622"/>
      <c r="CT8" s="622"/>
      <c r="CU8" s="622"/>
      <c r="CV8" s="622"/>
      <c r="CW8" s="622"/>
      <c r="CX8" s="622"/>
      <c r="CY8" s="623"/>
      <c r="CZ8" s="659">
        <v>25.8</v>
      </c>
      <c r="DA8" s="659"/>
      <c r="DB8" s="659"/>
      <c r="DC8" s="659"/>
      <c r="DD8" s="627">
        <v>31995</v>
      </c>
      <c r="DE8" s="622"/>
      <c r="DF8" s="622"/>
      <c r="DG8" s="622"/>
      <c r="DH8" s="622"/>
      <c r="DI8" s="622"/>
      <c r="DJ8" s="622"/>
      <c r="DK8" s="622"/>
      <c r="DL8" s="622"/>
      <c r="DM8" s="622"/>
      <c r="DN8" s="622"/>
      <c r="DO8" s="622"/>
      <c r="DP8" s="623"/>
      <c r="DQ8" s="627">
        <v>2817380</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4783</v>
      </c>
      <c r="S9" s="622"/>
      <c r="T9" s="622"/>
      <c r="U9" s="622"/>
      <c r="V9" s="622"/>
      <c r="W9" s="622"/>
      <c r="X9" s="622"/>
      <c r="Y9" s="623"/>
      <c r="Z9" s="659">
        <v>0</v>
      </c>
      <c r="AA9" s="659"/>
      <c r="AB9" s="659"/>
      <c r="AC9" s="659"/>
      <c r="AD9" s="660">
        <v>4783</v>
      </c>
      <c r="AE9" s="660"/>
      <c r="AF9" s="660"/>
      <c r="AG9" s="660"/>
      <c r="AH9" s="660"/>
      <c r="AI9" s="660"/>
      <c r="AJ9" s="660"/>
      <c r="AK9" s="660"/>
      <c r="AL9" s="624">
        <v>0</v>
      </c>
      <c r="AM9" s="625"/>
      <c r="AN9" s="625"/>
      <c r="AO9" s="661"/>
      <c r="AP9" s="618" t="s">
        <v>248</v>
      </c>
      <c r="AQ9" s="619"/>
      <c r="AR9" s="619"/>
      <c r="AS9" s="619"/>
      <c r="AT9" s="619"/>
      <c r="AU9" s="619"/>
      <c r="AV9" s="619"/>
      <c r="AW9" s="619"/>
      <c r="AX9" s="619"/>
      <c r="AY9" s="619"/>
      <c r="AZ9" s="619"/>
      <c r="BA9" s="619"/>
      <c r="BB9" s="619"/>
      <c r="BC9" s="619"/>
      <c r="BD9" s="619"/>
      <c r="BE9" s="619"/>
      <c r="BF9" s="620"/>
      <c r="BG9" s="621">
        <v>603726</v>
      </c>
      <c r="BH9" s="622"/>
      <c r="BI9" s="622"/>
      <c r="BJ9" s="622"/>
      <c r="BK9" s="622"/>
      <c r="BL9" s="622"/>
      <c r="BM9" s="622"/>
      <c r="BN9" s="623"/>
      <c r="BO9" s="659">
        <v>30.5</v>
      </c>
      <c r="BP9" s="659"/>
      <c r="BQ9" s="659"/>
      <c r="BR9" s="659"/>
      <c r="BS9" s="660" t="s">
        <v>140</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1277133</v>
      </c>
      <c r="CS9" s="622"/>
      <c r="CT9" s="622"/>
      <c r="CU9" s="622"/>
      <c r="CV9" s="622"/>
      <c r="CW9" s="622"/>
      <c r="CX9" s="622"/>
      <c r="CY9" s="623"/>
      <c r="CZ9" s="659">
        <v>6.4</v>
      </c>
      <c r="DA9" s="659"/>
      <c r="DB9" s="659"/>
      <c r="DC9" s="659"/>
      <c r="DD9" s="627">
        <v>67234</v>
      </c>
      <c r="DE9" s="622"/>
      <c r="DF9" s="622"/>
      <c r="DG9" s="622"/>
      <c r="DH9" s="622"/>
      <c r="DI9" s="622"/>
      <c r="DJ9" s="622"/>
      <c r="DK9" s="622"/>
      <c r="DL9" s="622"/>
      <c r="DM9" s="622"/>
      <c r="DN9" s="622"/>
      <c r="DO9" s="622"/>
      <c r="DP9" s="623"/>
      <c r="DQ9" s="627">
        <v>778943</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240</v>
      </c>
      <c r="AA10" s="659"/>
      <c r="AB10" s="659"/>
      <c r="AC10" s="659"/>
      <c r="AD10" s="660" t="s">
        <v>183</v>
      </c>
      <c r="AE10" s="660"/>
      <c r="AF10" s="660"/>
      <c r="AG10" s="660"/>
      <c r="AH10" s="660"/>
      <c r="AI10" s="660"/>
      <c r="AJ10" s="660"/>
      <c r="AK10" s="660"/>
      <c r="AL10" s="624" t="s">
        <v>240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50451</v>
      </c>
      <c r="BH10" s="622"/>
      <c r="BI10" s="622"/>
      <c r="BJ10" s="622"/>
      <c r="BK10" s="622"/>
      <c r="BL10" s="622"/>
      <c r="BM10" s="622"/>
      <c r="BN10" s="623"/>
      <c r="BO10" s="659">
        <v>2.5</v>
      </c>
      <c r="BP10" s="659"/>
      <c r="BQ10" s="659"/>
      <c r="BR10" s="659"/>
      <c r="BS10" s="660" t="s">
        <v>140</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v>9229</v>
      </c>
      <c r="CS10" s="622"/>
      <c r="CT10" s="622"/>
      <c r="CU10" s="622"/>
      <c r="CV10" s="622"/>
      <c r="CW10" s="622"/>
      <c r="CX10" s="622"/>
      <c r="CY10" s="623"/>
      <c r="CZ10" s="659">
        <v>0</v>
      </c>
      <c r="DA10" s="659"/>
      <c r="DB10" s="659"/>
      <c r="DC10" s="659"/>
      <c r="DD10" s="627" t="s">
        <v>140</v>
      </c>
      <c r="DE10" s="622"/>
      <c r="DF10" s="622"/>
      <c r="DG10" s="622"/>
      <c r="DH10" s="622"/>
      <c r="DI10" s="622"/>
      <c r="DJ10" s="622"/>
      <c r="DK10" s="622"/>
      <c r="DL10" s="622"/>
      <c r="DM10" s="622"/>
      <c r="DN10" s="622"/>
      <c r="DO10" s="622"/>
      <c r="DP10" s="623"/>
      <c r="DQ10" s="627">
        <v>8065</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510593</v>
      </c>
      <c r="S11" s="622"/>
      <c r="T11" s="622"/>
      <c r="U11" s="622"/>
      <c r="V11" s="622"/>
      <c r="W11" s="622"/>
      <c r="X11" s="622"/>
      <c r="Y11" s="623"/>
      <c r="Z11" s="624">
        <v>2.4</v>
      </c>
      <c r="AA11" s="625"/>
      <c r="AB11" s="625"/>
      <c r="AC11" s="626"/>
      <c r="AD11" s="627">
        <v>510593</v>
      </c>
      <c r="AE11" s="622"/>
      <c r="AF11" s="622"/>
      <c r="AG11" s="622"/>
      <c r="AH11" s="622"/>
      <c r="AI11" s="622"/>
      <c r="AJ11" s="622"/>
      <c r="AK11" s="623"/>
      <c r="AL11" s="624">
        <v>5.2</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61541</v>
      </c>
      <c r="BH11" s="622"/>
      <c r="BI11" s="622"/>
      <c r="BJ11" s="622"/>
      <c r="BK11" s="622"/>
      <c r="BL11" s="622"/>
      <c r="BM11" s="622"/>
      <c r="BN11" s="623"/>
      <c r="BO11" s="659">
        <v>3.1</v>
      </c>
      <c r="BP11" s="659"/>
      <c r="BQ11" s="659"/>
      <c r="BR11" s="659"/>
      <c r="BS11" s="660">
        <v>12023</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2512794</v>
      </c>
      <c r="CS11" s="622"/>
      <c r="CT11" s="622"/>
      <c r="CU11" s="622"/>
      <c r="CV11" s="622"/>
      <c r="CW11" s="622"/>
      <c r="CX11" s="622"/>
      <c r="CY11" s="623"/>
      <c r="CZ11" s="659">
        <v>12.6</v>
      </c>
      <c r="DA11" s="659"/>
      <c r="DB11" s="659"/>
      <c r="DC11" s="659"/>
      <c r="DD11" s="627">
        <v>955330</v>
      </c>
      <c r="DE11" s="622"/>
      <c r="DF11" s="622"/>
      <c r="DG11" s="622"/>
      <c r="DH11" s="622"/>
      <c r="DI11" s="622"/>
      <c r="DJ11" s="622"/>
      <c r="DK11" s="622"/>
      <c r="DL11" s="622"/>
      <c r="DM11" s="622"/>
      <c r="DN11" s="622"/>
      <c r="DO11" s="622"/>
      <c r="DP11" s="623"/>
      <c r="DQ11" s="627">
        <v>937667</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8186</v>
      </c>
      <c r="S12" s="622"/>
      <c r="T12" s="622"/>
      <c r="U12" s="622"/>
      <c r="V12" s="622"/>
      <c r="W12" s="622"/>
      <c r="X12" s="622"/>
      <c r="Y12" s="623"/>
      <c r="Z12" s="659">
        <v>0</v>
      </c>
      <c r="AA12" s="659"/>
      <c r="AB12" s="659"/>
      <c r="AC12" s="659"/>
      <c r="AD12" s="660">
        <v>8186</v>
      </c>
      <c r="AE12" s="660"/>
      <c r="AF12" s="660"/>
      <c r="AG12" s="660"/>
      <c r="AH12" s="660"/>
      <c r="AI12" s="660"/>
      <c r="AJ12" s="660"/>
      <c r="AK12" s="660"/>
      <c r="AL12" s="624">
        <v>0.1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942270</v>
      </c>
      <c r="BH12" s="622"/>
      <c r="BI12" s="622"/>
      <c r="BJ12" s="622"/>
      <c r="BK12" s="622"/>
      <c r="BL12" s="622"/>
      <c r="BM12" s="622"/>
      <c r="BN12" s="623"/>
      <c r="BO12" s="659">
        <v>47.6</v>
      </c>
      <c r="BP12" s="659"/>
      <c r="BQ12" s="659"/>
      <c r="BR12" s="659"/>
      <c r="BS12" s="660" t="s">
        <v>240</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627349</v>
      </c>
      <c r="CS12" s="622"/>
      <c r="CT12" s="622"/>
      <c r="CU12" s="622"/>
      <c r="CV12" s="622"/>
      <c r="CW12" s="622"/>
      <c r="CX12" s="622"/>
      <c r="CY12" s="623"/>
      <c r="CZ12" s="659">
        <v>3.1</v>
      </c>
      <c r="DA12" s="659"/>
      <c r="DB12" s="659"/>
      <c r="DC12" s="659"/>
      <c r="DD12" s="627">
        <v>25829</v>
      </c>
      <c r="DE12" s="622"/>
      <c r="DF12" s="622"/>
      <c r="DG12" s="622"/>
      <c r="DH12" s="622"/>
      <c r="DI12" s="622"/>
      <c r="DJ12" s="622"/>
      <c r="DK12" s="622"/>
      <c r="DL12" s="622"/>
      <c r="DM12" s="622"/>
      <c r="DN12" s="622"/>
      <c r="DO12" s="622"/>
      <c r="DP12" s="623"/>
      <c r="DQ12" s="627">
        <v>396656</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183</v>
      </c>
      <c r="AA13" s="659"/>
      <c r="AB13" s="659"/>
      <c r="AC13" s="659"/>
      <c r="AD13" s="660" t="s">
        <v>240</v>
      </c>
      <c r="AE13" s="660"/>
      <c r="AF13" s="660"/>
      <c r="AG13" s="660"/>
      <c r="AH13" s="660"/>
      <c r="AI13" s="660"/>
      <c r="AJ13" s="660"/>
      <c r="AK13" s="660"/>
      <c r="AL13" s="624" t="s">
        <v>183</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930337</v>
      </c>
      <c r="BH13" s="622"/>
      <c r="BI13" s="622"/>
      <c r="BJ13" s="622"/>
      <c r="BK13" s="622"/>
      <c r="BL13" s="622"/>
      <c r="BM13" s="622"/>
      <c r="BN13" s="623"/>
      <c r="BO13" s="659">
        <v>47</v>
      </c>
      <c r="BP13" s="659"/>
      <c r="BQ13" s="659"/>
      <c r="BR13" s="659"/>
      <c r="BS13" s="660" t="s">
        <v>140</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1403119</v>
      </c>
      <c r="CS13" s="622"/>
      <c r="CT13" s="622"/>
      <c r="CU13" s="622"/>
      <c r="CV13" s="622"/>
      <c r="CW13" s="622"/>
      <c r="CX13" s="622"/>
      <c r="CY13" s="623"/>
      <c r="CZ13" s="659">
        <v>7</v>
      </c>
      <c r="DA13" s="659"/>
      <c r="DB13" s="659"/>
      <c r="DC13" s="659"/>
      <c r="DD13" s="627">
        <v>1035328</v>
      </c>
      <c r="DE13" s="622"/>
      <c r="DF13" s="622"/>
      <c r="DG13" s="622"/>
      <c r="DH13" s="622"/>
      <c r="DI13" s="622"/>
      <c r="DJ13" s="622"/>
      <c r="DK13" s="622"/>
      <c r="DL13" s="622"/>
      <c r="DM13" s="622"/>
      <c r="DN13" s="622"/>
      <c r="DO13" s="622"/>
      <c r="DP13" s="623"/>
      <c r="DQ13" s="627">
        <v>390868</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59" t="s">
        <v>140</v>
      </c>
      <c r="AA14" s="659"/>
      <c r="AB14" s="659"/>
      <c r="AC14" s="659"/>
      <c r="AD14" s="660" t="s">
        <v>183</v>
      </c>
      <c r="AE14" s="660"/>
      <c r="AF14" s="660"/>
      <c r="AG14" s="660"/>
      <c r="AH14" s="660"/>
      <c r="AI14" s="660"/>
      <c r="AJ14" s="660"/>
      <c r="AK14" s="660"/>
      <c r="AL14" s="624" t="s">
        <v>183</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105754</v>
      </c>
      <c r="BH14" s="622"/>
      <c r="BI14" s="622"/>
      <c r="BJ14" s="622"/>
      <c r="BK14" s="622"/>
      <c r="BL14" s="622"/>
      <c r="BM14" s="622"/>
      <c r="BN14" s="623"/>
      <c r="BO14" s="659">
        <v>5.3</v>
      </c>
      <c r="BP14" s="659"/>
      <c r="BQ14" s="659"/>
      <c r="BR14" s="659"/>
      <c r="BS14" s="660" t="s">
        <v>183</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597623</v>
      </c>
      <c r="CS14" s="622"/>
      <c r="CT14" s="622"/>
      <c r="CU14" s="622"/>
      <c r="CV14" s="622"/>
      <c r="CW14" s="622"/>
      <c r="CX14" s="622"/>
      <c r="CY14" s="623"/>
      <c r="CZ14" s="659">
        <v>3</v>
      </c>
      <c r="DA14" s="659"/>
      <c r="DB14" s="659"/>
      <c r="DC14" s="659"/>
      <c r="DD14" s="627">
        <v>57785</v>
      </c>
      <c r="DE14" s="622"/>
      <c r="DF14" s="622"/>
      <c r="DG14" s="622"/>
      <c r="DH14" s="622"/>
      <c r="DI14" s="622"/>
      <c r="DJ14" s="622"/>
      <c r="DK14" s="622"/>
      <c r="DL14" s="622"/>
      <c r="DM14" s="622"/>
      <c r="DN14" s="622"/>
      <c r="DO14" s="622"/>
      <c r="DP14" s="623"/>
      <c r="DQ14" s="627">
        <v>537741</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140</v>
      </c>
      <c r="AA15" s="659"/>
      <c r="AB15" s="659"/>
      <c r="AC15" s="659"/>
      <c r="AD15" s="660" t="s">
        <v>140</v>
      </c>
      <c r="AE15" s="660"/>
      <c r="AF15" s="660"/>
      <c r="AG15" s="660"/>
      <c r="AH15" s="660"/>
      <c r="AI15" s="660"/>
      <c r="AJ15" s="660"/>
      <c r="AK15" s="660"/>
      <c r="AL15" s="624" t="s">
        <v>240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148404</v>
      </c>
      <c r="BH15" s="622"/>
      <c r="BI15" s="622"/>
      <c r="BJ15" s="622"/>
      <c r="BK15" s="622"/>
      <c r="BL15" s="622"/>
      <c r="BM15" s="622"/>
      <c r="BN15" s="623"/>
      <c r="BO15" s="659">
        <v>7.5</v>
      </c>
      <c r="BP15" s="659"/>
      <c r="BQ15" s="659"/>
      <c r="BR15" s="659"/>
      <c r="BS15" s="660" t="s">
        <v>240</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1493507</v>
      </c>
      <c r="CS15" s="622"/>
      <c r="CT15" s="622"/>
      <c r="CU15" s="622"/>
      <c r="CV15" s="622"/>
      <c r="CW15" s="622"/>
      <c r="CX15" s="622"/>
      <c r="CY15" s="623"/>
      <c r="CZ15" s="659">
        <v>7.5</v>
      </c>
      <c r="DA15" s="659"/>
      <c r="DB15" s="659"/>
      <c r="DC15" s="659"/>
      <c r="DD15" s="627">
        <v>167729</v>
      </c>
      <c r="DE15" s="622"/>
      <c r="DF15" s="622"/>
      <c r="DG15" s="622"/>
      <c r="DH15" s="622"/>
      <c r="DI15" s="622"/>
      <c r="DJ15" s="622"/>
      <c r="DK15" s="622"/>
      <c r="DL15" s="622"/>
      <c r="DM15" s="622"/>
      <c r="DN15" s="622"/>
      <c r="DO15" s="622"/>
      <c r="DP15" s="623"/>
      <c r="DQ15" s="627">
        <v>1159803</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15619</v>
      </c>
      <c r="S16" s="622"/>
      <c r="T16" s="622"/>
      <c r="U16" s="622"/>
      <c r="V16" s="622"/>
      <c r="W16" s="622"/>
      <c r="X16" s="622"/>
      <c r="Y16" s="623"/>
      <c r="Z16" s="659">
        <v>0.1</v>
      </c>
      <c r="AA16" s="659"/>
      <c r="AB16" s="659"/>
      <c r="AC16" s="659"/>
      <c r="AD16" s="660">
        <v>15619</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183</v>
      </c>
      <c r="BH16" s="622"/>
      <c r="BI16" s="622"/>
      <c r="BJ16" s="622"/>
      <c r="BK16" s="622"/>
      <c r="BL16" s="622"/>
      <c r="BM16" s="622"/>
      <c r="BN16" s="623"/>
      <c r="BO16" s="659" t="s">
        <v>240</v>
      </c>
      <c r="BP16" s="659"/>
      <c r="BQ16" s="659"/>
      <c r="BR16" s="659"/>
      <c r="BS16" s="660" t="s">
        <v>140</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977613</v>
      </c>
      <c r="CS16" s="622"/>
      <c r="CT16" s="622"/>
      <c r="CU16" s="622"/>
      <c r="CV16" s="622"/>
      <c r="CW16" s="622"/>
      <c r="CX16" s="622"/>
      <c r="CY16" s="623"/>
      <c r="CZ16" s="659">
        <v>4.9000000000000004</v>
      </c>
      <c r="DA16" s="659"/>
      <c r="DB16" s="659"/>
      <c r="DC16" s="659"/>
      <c r="DD16" s="627" t="s">
        <v>140</v>
      </c>
      <c r="DE16" s="622"/>
      <c r="DF16" s="622"/>
      <c r="DG16" s="622"/>
      <c r="DH16" s="622"/>
      <c r="DI16" s="622"/>
      <c r="DJ16" s="622"/>
      <c r="DK16" s="622"/>
      <c r="DL16" s="622"/>
      <c r="DM16" s="622"/>
      <c r="DN16" s="622"/>
      <c r="DO16" s="622"/>
      <c r="DP16" s="623"/>
      <c r="DQ16" s="627">
        <v>479080</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33105</v>
      </c>
      <c r="S17" s="622"/>
      <c r="T17" s="622"/>
      <c r="U17" s="622"/>
      <c r="V17" s="622"/>
      <c r="W17" s="622"/>
      <c r="X17" s="622"/>
      <c r="Y17" s="623"/>
      <c r="Z17" s="659">
        <v>0.2</v>
      </c>
      <c r="AA17" s="659"/>
      <c r="AB17" s="659"/>
      <c r="AC17" s="659"/>
      <c r="AD17" s="660">
        <v>33105</v>
      </c>
      <c r="AE17" s="660"/>
      <c r="AF17" s="660"/>
      <c r="AG17" s="660"/>
      <c r="AH17" s="660"/>
      <c r="AI17" s="660"/>
      <c r="AJ17" s="660"/>
      <c r="AK17" s="660"/>
      <c r="AL17" s="624">
        <v>0.3</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140</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2132714</v>
      </c>
      <c r="CS17" s="622"/>
      <c r="CT17" s="622"/>
      <c r="CU17" s="622"/>
      <c r="CV17" s="622"/>
      <c r="CW17" s="622"/>
      <c r="CX17" s="622"/>
      <c r="CY17" s="623"/>
      <c r="CZ17" s="659">
        <v>10.7</v>
      </c>
      <c r="DA17" s="659"/>
      <c r="DB17" s="659"/>
      <c r="DC17" s="659"/>
      <c r="DD17" s="627" t="s">
        <v>140</v>
      </c>
      <c r="DE17" s="622"/>
      <c r="DF17" s="622"/>
      <c r="DG17" s="622"/>
      <c r="DH17" s="622"/>
      <c r="DI17" s="622"/>
      <c r="DJ17" s="622"/>
      <c r="DK17" s="622"/>
      <c r="DL17" s="622"/>
      <c r="DM17" s="622"/>
      <c r="DN17" s="622"/>
      <c r="DO17" s="622"/>
      <c r="DP17" s="623"/>
      <c r="DQ17" s="627">
        <v>2113811</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9104</v>
      </c>
      <c r="S18" s="622"/>
      <c r="T18" s="622"/>
      <c r="U18" s="622"/>
      <c r="V18" s="622"/>
      <c r="W18" s="622"/>
      <c r="X18" s="622"/>
      <c r="Y18" s="623"/>
      <c r="Z18" s="659">
        <v>0</v>
      </c>
      <c r="AA18" s="659"/>
      <c r="AB18" s="659"/>
      <c r="AC18" s="659"/>
      <c r="AD18" s="660">
        <v>9104</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240</v>
      </c>
      <c r="BP18" s="659"/>
      <c r="BQ18" s="659"/>
      <c r="BR18" s="659"/>
      <c r="BS18" s="660" t="s">
        <v>183</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240</v>
      </c>
      <c r="DA18" s="659"/>
      <c r="DB18" s="659"/>
      <c r="DC18" s="659"/>
      <c r="DD18" s="627" t="s">
        <v>140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8485</v>
      </c>
      <c r="S19" s="622"/>
      <c r="T19" s="622"/>
      <c r="U19" s="622"/>
      <c r="V19" s="622"/>
      <c r="W19" s="622"/>
      <c r="X19" s="622"/>
      <c r="Y19" s="623"/>
      <c r="Z19" s="659">
        <v>0</v>
      </c>
      <c r="AA19" s="659"/>
      <c r="AB19" s="659"/>
      <c r="AC19" s="659"/>
      <c r="AD19" s="660">
        <v>8485</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36346</v>
      </c>
      <c r="BH19" s="622"/>
      <c r="BI19" s="622"/>
      <c r="BJ19" s="622"/>
      <c r="BK19" s="622"/>
      <c r="BL19" s="622"/>
      <c r="BM19" s="622"/>
      <c r="BN19" s="623"/>
      <c r="BO19" s="659">
        <v>1.8</v>
      </c>
      <c r="BP19" s="659"/>
      <c r="BQ19" s="659"/>
      <c r="BR19" s="659"/>
      <c r="BS19" s="660" t="s">
        <v>240</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140</v>
      </c>
      <c r="DA19" s="659"/>
      <c r="DB19" s="659"/>
      <c r="DC19" s="659"/>
      <c r="DD19" s="627" t="s">
        <v>183</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x14ac:dyDescent="0.2">
      <c r="B20" s="696" t="s">
        <v>280</v>
      </c>
      <c r="C20" s="697"/>
      <c r="D20" s="697"/>
      <c r="E20" s="697"/>
      <c r="F20" s="697"/>
      <c r="G20" s="697"/>
      <c r="H20" s="697"/>
      <c r="I20" s="697"/>
      <c r="J20" s="697"/>
      <c r="K20" s="697"/>
      <c r="L20" s="697"/>
      <c r="M20" s="697"/>
      <c r="N20" s="697"/>
      <c r="O20" s="697"/>
      <c r="P20" s="697"/>
      <c r="Q20" s="698"/>
      <c r="R20" s="621">
        <v>619</v>
      </c>
      <c r="S20" s="622"/>
      <c r="T20" s="622"/>
      <c r="U20" s="622"/>
      <c r="V20" s="622"/>
      <c r="W20" s="622"/>
      <c r="X20" s="622"/>
      <c r="Y20" s="623"/>
      <c r="Z20" s="659">
        <v>0</v>
      </c>
      <c r="AA20" s="659"/>
      <c r="AB20" s="659"/>
      <c r="AC20" s="659"/>
      <c r="AD20" s="660">
        <v>619</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36346</v>
      </c>
      <c r="BH20" s="622"/>
      <c r="BI20" s="622"/>
      <c r="BJ20" s="622"/>
      <c r="BK20" s="622"/>
      <c r="BL20" s="622"/>
      <c r="BM20" s="622"/>
      <c r="BN20" s="623"/>
      <c r="BO20" s="659">
        <v>1.8</v>
      </c>
      <c r="BP20" s="659"/>
      <c r="BQ20" s="659"/>
      <c r="BR20" s="659"/>
      <c r="BS20" s="660" t="s">
        <v>140</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19950353</v>
      </c>
      <c r="CS20" s="622"/>
      <c r="CT20" s="622"/>
      <c r="CU20" s="622"/>
      <c r="CV20" s="622"/>
      <c r="CW20" s="622"/>
      <c r="CX20" s="622"/>
      <c r="CY20" s="623"/>
      <c r="CZ20" s="659">
        <v>100</v>
      </c>
      <c r="DA20" s="659"/>
      <c r="DB20" s="659"/>
      <c r="DC20" s="659"/>
      <c r="DD20" s="627">
        <v>2399805</v>
      </c>
      <c r="DE20" s="622"/>
      <c r="DF20" s="622"/>
      <c r="DG20" s="622"/>
      <c r="DH20" s="622"/>
      <c r="DI20" s="622"/>
      <c r="DJ20" s="622"/>
      <c r="DK20" s="622"/>
      <c r="DL20" s="622"/>
      <c r="DM20" s="622"/>
      <c r="DN20" s="622"/>
      <c r="DO20" s="622"/>
      <c r="DP20" s="623"/>
      <c r="DQ20" s="627">
        <v>12293569</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7894313</v>
      </c>
      <c r="S21" s="622"/>
      <c r="T21" s="622"/>
      <c r="U21" s="622"/>
      <c r="V21" s="622"/>
      <c r="W21" s="622"/>
      <c r="X21" s="622"/>
      <c r="Y21" s="623"/>
      <c r="Z21" s="659">
        <v>37.799999999999997</v>
      </c>
      <c r="AA21" s="659"/>
      <c r="AB21" s="659"/>
      <c r="AC21" s="659"/>
      <c r="AD21" s="660">
        <v>6910976</v>
      </c>
      <c r="AE21" s="660"/>
      <c r="AF21" s="660"/>
      <c r="AG21" s="660"/>
      <c r="AH21" s="660"/>
      <c r="AI21" s="660"/>
      <c r="AJ21" s="660"/>
      <c r="AK21" s="660"/>
      <c r="AL21" s="624">
        <v>70.400000000000006</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17061</v>
      </c>
      <c r="BH21" s="622"/>
      <c r="BI21" s="622"/>
      <c r="BJ21" s="622"/>
      <c r="BK21" s="622"/>
      <c r="BL21" s="622"/>
      <c r="BM21" s="622"/>
      <c r="BN21" s="623"/>
      <c r="BO21" s="659">
        <v>0.9</v>
      </c>
      <c r="BP21" s="659"/>
      <c r="BQ21" s="659"/>
      <c r="BR21" s="659"/>
      <c r="BS21" s="660" t="s">
        <v>183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6910976</v>
      </c>
      <c r="S22" s="622"/>
      <c r="T22" s="622"/>
      <c r="U22" s="622"/>
      <c r="V22" s="622"/>
      <c r="W22" s="622"/>
      <c r="X22" s="622"/>
      <c r="Y22" s="623"/>
      <c r="Z22" s="659">
        <v>33.1</v>
      </c>
      <c r="AA22" s="659"/>
      <c r="AB22" s="659"/>
      <c r="AC22" s="659"/>
      <c r="AD22" s="660">
        <v>6910976</v>
      </c>
      <c r="AE22" s="660"/>
      <c r="AF22" s="660"/>
      <c r="AG22" s="660"/>
      <c r="AH22" s="660"/>
      <c r="AI22" s="660"/>
      <c r="AJ22" s="660"/>
      <c r="AK22" s="660"/>
      <c r="AL22" s="624">
        <v>70.400000000000006</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59" t="s">
        <v>183</v>
      </c>
      <c r="BP22" s="659"/>
      <c r="BQ22" s="659"/>
      <c r="BR22" s="659"/>
      <c r="BS22" s="660" t="s">
        <v>183</v>
      </c>
      <c r="BT22" s="660"/>
      <c r="BU22" s="660"/>
      <c r="BV22" s="660"/>
      <c r="BW22" s="660"/>
      <c r="BX22" s="660"/>
      <c r="BY22" s="660"/>
      <c r="BZ22" s="660"/>
      <c r="CA22" s="660"/>
      <c r="CB22" s="695"/>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983337</v>
      </c>
      <c r="S23" s="622"/>
      <c r="T23" s="622"/>
      <c r="U23" s="622"/>
      <c r="V23" s="622"/>
      <c r="W23" s="622"/>
      <c r="X23" s="622"/>
      <c r="Y23" s="623"/>
      <c r="Z23" s="659">
        <v>4.7</v>
      </c>
      <c r="AA23" s="659"/>
      <c r="AB23" s="659"/>
      <c r="AC23" s="659"/>
      <c r="AD23" s="660" t="s">
        <v>240</v>
      </c>
      <c r="AE23" s="660"/>
      <c r="AF23" s="660"/>
      <c r="AG23" s="660"/>
      <c r="AH23" s="660"/>
      <c r="AI23" s="660"/>
      <c r="AJ23" s="660"/>
      <c r="AK23" s="660"/>
      <c r="AL23" s="624" t="s">
        <v>183</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v>19285</v>
      </c>
      <c r="BH23" s="622"/>
      <c r="BI23" s="622"/>
      <c r="BJ23" s="622"/>
      <c r="BK23" s="622"/>
      <c r="BL23" s="622"/>
      <c r="BM23" s="622"/>
      <c r="BN23" s="623"/>
      <c r="BO23" s="659">
        <v>1</v>
      </c>
      <c r="BP23" s="659"/>
      <c r="BQ23" s="659"/>
      <c r="BR23" s="659"/>
      <c r="BS23" s="660" t="s">
        <v>140</v>
      </c>
      <c r="BT23" s="660"/>
      <c r="BU23" s="660"/>
      <c r="BV23" s="660"/>
      <c r="BW23" s="660"/>
      <c r="BX23" s="660"/>
      <c r="BY23" s="660"/>
      <c r="BZ23" s="660"/>
      <c r="CA23" s="660"/>
      <c r="CB23" s="695"/>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140</v>
      </c>
      <c r="S24" s="622"/>
      <c r="T24" s="622"/>
      <c r="U24" s="622"/>
      <c r="V24" s="622"/>
      <c r="W24" s="622"/>
      <c r="X24" s="622"/>
      <c r="Y24" s="623"/>
      <c r="Z24" s="659" t="s">
        <v>183</v>
      </c>
      <c r="AA24" s="659"/>
      <c r="AB24" s="659"/>
      <c r="AC24" s="659"/>
      <c r="AD24" s="660" t="s">
        <v>183</v>
      </c>
      <c r="AE24" s="660"/>
      <c r="AF24" s="660"/>
      <c r="AG24" s="660"/>
      <c r="AH24" s="660"/>
      <c r="AI24" s="660"/>
      <c r="AJ24" s="660"/>
      <c r="AK24" s="660"/>
      <c r="AL24" s="624" t="s">
        <v>240</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59" t="s">
        <v>140</v>
      </c>
      <c r="BP24" s="659"/>
      <c r="BQ24" s="659"/>
      <c r="BR24" s="659"/>
      <c r="BS24" s="660" t="s">
        <v>140</v>
      </c>
      <c r="BT24" s="660"/>
      <c r="BU24" s="660"/>
      <c r="BV24" s="660"/>
      <c r="BW24" s="660"/>
      <c r="BX24" s="660"/>
      <c r="BY24" s="660"/>
      <c r="BZ24" s="660"/>
      <c r="CA24" s="660"/>
      <c r="CB24" s="695"/>
      <c r="CD24" s="679" t="s">
        <v>297</v>
      </c>
      <c r="CE24" s="680"/>
      <c r="CF24" s="680"/>
      <c r="CG24" s="680"/>
      <c r="CH24" s="680"/>
      <c r="CI24" s="680"/>
      <c r="CJ24" s="680"/>
      <c r="CK24" s="680"/>
      <c r="CL24" s="680"/>
      <c r="CM24" s="680"/>
      <c r="CN24" s="680"/>
      <c r="CO24" s="680"/>
      <c r="CP24" s="680"/>
      <c r="CQ24" s="681"/>
      <c r="CR24" s="676">
        <v>7989226</v>
      </c>
      <c r="CS24" s="677"/>
      <c r="CT24" s="677"/>
      <c r="CU24" s="677"/>
      <c r="CV24" s="677"/>
      <c r="CW24" s="677"/>
      <c r="CX24" s="677"/>
      <c r="CY24" s="702"/>
      <c r="CZ24" s="703">
        <v>40</v>
      </c>
      <c r="DA24" s="685"/>
      <c r="DB24" s="685"/>
      <c r="DC24" s="705"/>
      <c r="DD24" s="701">
        <v>5857805</v>
      </c>
      <c r="DE24" s="677"/>
      <c r="DF24" s="677"/>
      <c r="DG24" s="677"/>
      <c r="DH24" s="677"/>
      <c r="DI24" s="677"/>
      <c r="DJ24" s="677"/>
      <c r="DK24" s="702"/>
      <c r="DL24" s="701">
        <v>5762846</v>
      </c>
      <c r="DM24" s="677"/>
      <c r="DN24" s="677"/>
      <c r="DO24" s="677"/>
      <c r="DP24" s="677"/>
      <c r="DQ24" s="677"/>
      <c r="DR24" s="677"/>
      <c r="DS24" s="677"/>
      <c r="DT24" s="677"/>
      <c r="DU24" s="677"/>
      <c r="DV24" s="702"/>
      <c r="DW24" s="703">
        <v>58.1</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10795243</v>
      </c>
      <c r="S25" s="622"/>
      <c r="T25" s="622"/>
      <c r="U25" s="622"/>
      <c r="V25" s="622"/>
      <c r="W25" s="622"/>
      <c r="X25" s="622"/>
      <c r="Y25" s="623"/>
      <c r="Z25" s="659">
        <v>51.7</v>
      </c>
      <c r="AA25" s="659"/>
      <c r="AB25" s="659"/>
      <c r="AC25" s="659"/>
      <c r="AD25" s="660">
        <v>9792621</v>
      </c>
      <c r="AE25" s="660"/>
      <c r="AF25" s="660"/>
      <c r="AG25" s="660"/>
      <c r="AH25" s="660"/>
      <c r="AI25" s="660"/>
      <c r="AJ25" s="660"/>
      <c r="AK25" s="660"/>
      <c r="AL25" s="624">
        <v>99.7</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140</v>
      </c>
      <c r="BH25" s="622"/>
      <c r="BI25" s="622"/>
      <c r="BJ25" s="622"/>
      <c r="BK25" s="622"/>
      <c r="BL25" s="622"/>
      <c r="BM25" s="622"/>
      <c r="BN25" s="623"/>
      <c r="BO25" s="659" t="s">
        <v>240</v>
      </c>
      <c r="BP25" s="659"/>
      <c r="BQ25" s="659"/>
      <c r="BR25" s="659"/>
      <c r="BS25" s="660" t="s">
        <v>140</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3242370</v>
      </c>
      <c r="CS25" s="634"/>
      <c r="CT25" s="634"/>
      <c r="CU25" s="634"/>
      <c r="CV25" s="634"/>
      <c r="CW25" s="634"/>
      <c r="CX25" s="634"/>
      <c r="CY25" s="635"/>
      <c r="CZ25" s="624">
        <v>16.3</v>
      </c>
      <c r="DA25" s="636"/>
      <c r="DB25" s="636"/>
      <c r="DC25" s="637"/>
      <c r="DD25" s="627">
        <v>2961956</v>
      </c>
      <c r="DE25" s="634"/>
      <c r="DF25" s="634"/>
      <c r="DG25" s="634"/>
      <c r="DH25" s="634"/>
      <c r="DI25" s="634"/>
      <c r="DJ25" s="634"/>
      <c r="DK25" s="635"/>
      <c r="DL25" s="627">
        <v>2910639</v>
      </c>
      <c r="DM25" s="634"/>
      <c r="DN25" s="634"/>
      <c r="DO25" s="634"/>
      <c r="DP25" s="634"/>
      <c r="DQ25" s="634"/>
      <c r="DR25" s="634"/>
      <c r="DS25" s="634"/>
      <c r="DT25" s="634"/>
      <c r="DU25" s="634"/>
      <c r="DV25" s="635"/>
      <c r="DW25" s="624">
        <v>29.4</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3567</v>
      </c>
      <c r="S26" s="622"/>
      <c r="T26" s="622"/>
      <c r="U26" s="622"/>
      <c r="V26" s="622"/>
      <c r="W26" s="622"/>
      <c r="X26" s="622"/>
      <c r="Y26" s="623"/>
      <c r="Z26" s="659">
        <v>0</v>
      </c>
      <c r="AA26" s="659"/>
      <c r="AB26" s="659"/>
      <c r="AC26" s="659"/>
      <c r="AD26" s="660">
        <v>3567</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140</v>
      </c>
      <c r="BH26" s="622"/>
      <c r="BI26" s="622"/>
      <c r="BJ26" s="622"/>
      <c r="BK26" s="622"/>
      <c r="BL26" s="622"/>
      <c r="BM26" s="622"/>
      <c r="BN26" s="623"/>
      <c r="BO26" s="659" t="s">
        <v>140</v>
      </c>
      <c r="BP26" s="659"/>
      <c r="BQ26" s="659"/>
      <c r="BR26" s="659"/>
      <c r="BS26" s="660" t="s">
        <v>140</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1814922</v>
      </c>
      <c r="CS26" s="622"/>
      <c r="CT26" s="622"/>
      <c r="CU26" s="622"/>
      <c r="CV26" s="622"/>
      <c r="CW26" s="622"/>
      <c r="CX26" s="622"/>
      <c r="CY26" s="623"/>
      <c r="CZ26" s="624">
        <v>9.1</v>
      </c>
      <c r="DA26" s="636"/>
      <c r="DB26" s="636"/>
      <c r="DC26" s="637"/>
      <c r="DD26" s="627">
        <v>1691728</v>
      </c>
      <c r="DE26" s="622"/>
      <c r="DF26" s="622"/>
      <c r="DG26" s="622"/>
      <c r="DH26" s="622"/>
      <c r="DI26" s="622"/>
      <c r="DJ26" s="622"/>
      <c r="DK26" s="623"/>
      <c r="DL26" s="627" t="s">
        <v>240</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283953</v>
      </c>
      <c r="S27" s="622"/>
      <c r="T27" s="622"/>
      <c r="U27" s="622"/>
      <c r="V27" s="622"/>
      <c r="W27" s="622"/>
      <c r="X27" s="622"/>
      <c r="Y27" s="623"/>
      <c r="Z27" s="659">
        <v>1.4</v>
      </c>
      <c r="AA27" s="659"/>
      <c r="AB27" s="659"/>
      <c r="AC27" s="659"/>
      <c r="AD27" s="660" t="s">
        <v>183</v>
      </c>
      <c r="AE27" s="660"/>
      <c r="AF27" s="660"/>
      <c r="AG27" s="660"/>
      <c r="AH27" s="660"/>
      <c r="AI27" s="660"/>
      <c r="AJ27" s="660"/>
      <c r="AK27" s="660"/>
      <c r="AL27" s="624" t="s">
        <v>140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1978944</v>
      </c>
      <c r="BH27" s="622"/>
      <c r="BI27" s="622"/>
      <c r="BJ27" s="622"/>
      <c r="BK27" s="622"/>
      <c r="BL27" s="622"/>
      <c r="BM27" s="622"/>
      <c r="BN27" s="623"/>
      <c r="BO27" s="659">
        <v>100</v>
      </c>
      <c r="BP27" s="659"/>
      <c r="BQ27" s="659"/>
      <c r="BR27" s="659"/>
      <c r="BS27" s="660">
        <v>12023</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2614142</v>
      </c>
      <c r="CS27" s="634"/>
      <c r="CT27" s="634"/>
      <c r="CU27" s="634"/>
      <c r="CV27" s="634"/>
      <c r="CW27" s="634"/>
      <c r="CX27" s="634"/>
      <c r="CY27" s="635"/>
      <c r="CZ27" s="624">
        <v>13.1</v>
      </c>
      <c r="DA27" s="636"/>
      <c r="DB27" s="636"/>
      <c r="DC27" s="637"/>
      <c r="DD27" s="627">
        <v>782038</v>
      </c>
      <c r="DE27" s="634"/>
      <c r="DF27" s="634"/>
      <c r="DG27" s="634"/>
      <c r="DH27" s="634"/>
      <c r="DI27" s="634"/>
      <c r="DJ27" s="634"/>
      <c r="DK27" s="635"/>
      <c r="DL27" s="627">
        <v>738396</v>
      </c>
      <c r="DM27" s="634"/>
      <c r="DN27" s="634"/>
      <c r="DO27" s="634"/>
      <c r="DP27" s="634"/>
      <c r="DQ27" s="634"/>
      <c r="DR27" s="634"/>
      <c r="DS27" s="634"/>
      <c r="DT27" s="634"/>
      <c r="DU27" s="634"/>
      <c r="DV27" s="635"/>
      <c r="DW27" s="624">
        <v>7.4</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472385</v>
      </c>
      <c r="S28" s="622"/>
      <c r="T28" s="622"/>
      <c r="U28" s="622"/>
      <c r="V28" s="622"/>
      <c r="W28" s="622"/>
      <c r="X28" s="622"/>
      <c r="Y28" s="623"/>
      <c r="Z28" s="659">
        <v>2.2999999999999998</v>
      </c>
      <c r="AA28" s="659"/>
      <c r="AB28" s="659"/>
      <c r="AC28" s="659"/>
      <c r="AD28" s="660">
        <v>21271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2132714</v>
      </c>
      <c r="CS28" s="622"/>
      <c r="CT28" s="622"/>
      <c r="CU28" s="622"/>
      <c r="CV28" s="622"/>
      <c r="CW28" s="622"/>
      <c r="CX28" s="622"/>
      <c r="CY28" s="623"/>
      <c r="CZ28" s="624">
        <v>10.7</v>
      </c>
      <c r="DA28" s="636"/>
      <c r="DB28" s="636"/>
      <c r="DC28" s="637"/>
      <c r="DD28" s="627">
        <v>2113811</v>
      </c>
      <c r="DE28" s="622"/>
      <c r="DF28" s="622"/>
      <c r="DG28" s="622"/>
      <c r="DH28" s="622"/>
      <c r="DI28" s="622"/>
      <c r="DJ28" s="622"/>
      <c r="DK28" s="623"/>
      <c r="DL28" s="627">
        <v>2113811</v>
      </c>
      <c r="DM28" s="622"/>
      <c r="DN28" s="622"/>
      <c r="DO28" s="622"/>
      <c r="DP28" s="622"/>
      <c r="DQ28" s="622"/>
      <c r="DR28" s="622"/>
      <c r="DS28" s="622"/>
      <c r="DT28" s="622"/>
      <c r="DU28" s="622"/>
      <c r="DV28" s="623"/>
      <c r="DW28" s="624">
        <v>21.3</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85725</v>
      </c>
      <c r="S29" s="622"/>
      <c r="T29" s="622"/>
      <c r="U29" s="622"/>
      <c r="V29" s="622"/>
      <c r="W29" s="622"/>
      <c r="X29" s="622"/>
      <c r="Y29" s="623"/>
      <c r="Z29" s="659">
        <v>0.4</v>
      </c>
      <c r="AA29" s="659"/>
      <c r="AB29" s="659"/>
      <c r="AC29" s="659"/>
      <c r="AD29" s="660" t="s">
        <v>140</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72</v>
      </c>
      <c r="CG29" s="619"/>
      <c r="CH29" s="619"/>
      <c r="CI29" s="619"/>
      <c r="CJ29" s="619"/>
      <c r="CK29" s="619"/>
      <c r="CL29" s="619"/>
      <c r="CM29" s="619"/>
      <c r="CN29" s="619"/>
      <c r="CO29" s="619"/>
      <c r="CP29" s="619"/>
      <c r="CQ29" s="620"/>
      <c r="CR29" s="621">
        <v>2132714</v>
      </c>
      <c r="CS29" s="634"/>
      <c r="CT29" s="634"/>
      <c r="CU29" s="634"/>
      <c r="CV29" s="634"/>
      <c r="CW29" s="634"/>
      <c r="CX29" s="634"/>
      <c r="CY29" s="635"/>
      <c r="CZ29" s="624">
        <v>10.7</v>
      </c>
      <c r="DA29" s="636"/>
      <c r="DB29" s="636"/>
      <c r="DC29" s="637"/>
      <c r="DD29" s="627">
        <v>2113811</v>
      </c>
      <c r="DE29" s="634"/>
      <c r="DF29" s="634"/>
      <c r="DG29" s="634"/>
      <c r="DH29" s="634"/>
      <c r="DI29" s="634"/>
      <c r="DJ29" s="634"/>
      <c r="DK29" s="635"/>
      <c r="DL29" s="627">
        <v>2113811</v>
      </c>
      <c r="DM29" s="634"/>
      <c r="DN29" s="634"/>
      <c r="DO29" s="634"/>
      <c r="DP29" s="634"/>
      <c r="DQ29" s="634"/>
      <c r="DR29" s="634"/>
      <c r="DS29" s="634"/>
      <c r="DT29" s="634"/>
      <c r="DU29" s="634"/>
      <c r="DV29" s="635"/>
      <c r="DW29" s="624">
        <v>21.3</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2928021</v>
      </c>
      <c r="S30" s="622"/>
      <c r="T30" s="622"/>
      <c r="U30" s="622"/>
      <c r="V30" s="622"/>
      <c r="W30" s="622"/>
      <c r="X30" s="622"/>
      <c r="Y30" s="623"/>
      <c r="Z30" s="659">
        <v>14</v>
      </c>
      <c r="AA30" s="659"/>
      <c r="AB30" s="659"/>
      <c r="AC30" s="659"/>
      <c r="AD30" s="660" t="s">
        <v>140</v>
      </c>
      <c r="AE30" s="660"/>
      <c r="AF30" s="660"/>
      <c r="AG30" s="660"/>
      <c r="AH30" s="660"/>
      <c r="AI30" s="660"/>
      <c r="AJ30" s="660"/>
      <c r="AK30" s="660"/>
      <c r="AL30" s="624" t="s">
        <v>240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3"/>
      <c r="BI30" s="693"/>
      <c r="BJ30" s="693"/>
      <c r="BK30" s="693"/>
      <c r="BL30" s="693"/>
      <c r="BM30" s="693"/>
      <c r="BN30" s="693"/>
      <c r="BO30" s="693"/>
      <c r="BP30" s="693"/>
      <c r="BQ30" s="694"/>
      <c r="BR30" s="673"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2088385</v>
      </c>
      <c r="CS30" s="622"/>
      <c r="CT30" s="622"/>
      <c r="CU30" s="622"/>
      <c r="CV30" s="622"/>
      <c r="CW30" s="622"/>
      <c r="CX30" s="622"/>
      <c r="CY30" s="623"/>
      <c r="CZ30" s="624">
        <v>10.5</v>
      </c>
      <c r="DA30" s="636"/>
      <c r="DB30" s="636"/>
      <c r="DC30" s="637"/>
      <c r="DD30" s="627">
        <v>2069958</v>
      </c>
      <c r="DE30" s="622"/>
      <c r="DF30" s="622"/>
      <c r="DG30" s="622"/>
      <c r="DH30" s="622"/>
      <c r="DI30" s="622"/>
      <c r="DJ30" s="622"/>
      <c r="DK30" s="623"/>
      <c r="DL30" s="627">
        <v>2069958</v>
      </c>
      <c r="DM30" s="622"/>
      <c r="DN30" s="622"/>
      <c r="DO30" s="622"/>
      <c r="DP30" s="622"/>
      <c r="DQ30" s="622"/>
      <c r="DR30" s="622"/>
      <c r="DS30" s="622"/>
      <c r="DT30" s="622"/>
      <c r="DU30" s="622"/>
      <c r="DV30" s="623"/>
      <c r="DW30" s="624">
        <v>20.9</v>
      </c>
      <c r="DX30" s="636"/>
      <c r="DY30" s="636"/>
      <c r="DZ30" s="636"/>
      <c r="EA30" s="636"/>
      <c r="EB30" s="636"/>
      <c r="EC30" s="648"/>
    </row>
    <row r="31" spans="2:133" ht="11.25" customHeight="1" x14ac:dyDescent="0.2">
      <c r="B31" s="696" t="s">
        <v>315</v>
      </c>
      <c r="C31" s="697"/>
      <c r="D31" s="697"/>
      <c r="E31" s="697"/>
      <c r="F31" s="697"/>
      <c r="G31" s="697"/>
      <c r="H31" s="697"/>
      <c r="I31" s="697"/>
      <c r="J31" s="697"/>
      <c r="K31" s="697"/>
      <c r="L31" s="697"/>
      <c r="M31" s="697"/>
      <c r="N31" s="697"/>
      <c r="O31" s="697"/>
      <c r="P31" s="697"/>
      <c r="Q31" s="698"/>
      <c r="R31" s="621" t="s">
        <v>240</v>
      </c>
      <c r="S31" s="622"/>
      <c r="T31" s="622"/>
      <c r="U31" s="622"/>
      <c r="V31" s="622"/>
      <c r="W31" s="622"/>
      <c r="X31" s="622"/>
      <c r="Y31" s="623"/>
      <c r="Z31" s="659" t="s">
        <v>140</v>
      </c>
      <c r="AA31" s="659"/>
      <c r="AB31" s="659"/>
      <c r="AC31" s="659"/>
      <c r="AD31" s="660" t="s">
        <v>140</v>
      </c>
      <c r="AE31" s="660"/>
      <c r="AF31" s="660"/>
      <c r="AG31" s="660"/>
      <c r="AH31" s="660"/>
      <c r="AI31" s="660"/>
      <c r="AJ31" s="660"/>
      <c r="AK31" s="660"/>
      <c r="AL31" s="624" t="s">
        <v>140</v>
      </c>
      <c r="AM31" s="625"/>
      <c r="AN31" s="625"/>
      <c r="AO31" s="661"/>
      <c r="AP31" s="687" t="s">
        <v>316</v>
      </c>
      <c r="AQ31" s="688"/>
      <c r="AR31" s="688"/>
      <c r="AS31" s="688"/>
      <c r="AT31" s="689" t="s">
        <v>317</v>
      </c>
      <c r="AU31" s="218"/>
      <c r="AV31" s="218"/>
      <c r="AW31" s="218"/>
      <c r="AX31" s="679" t="s">
        <v>192</v>
      </c>
      <c r="AY31" s="680"/>
      <c r="AZ31" s="680"/>
      <c r="BA31" s="680"/>
      <c r="BB31" s="680"/>
      <c r="BC31" s="680"/>
      <c r="BD31" s="680"/>
      <c r="BE31" s="680"/>
      <c r="BF31" s="681"/>
      <c r="BG31" s="683">
        <v>99.4</v>
      </c>
      <c r="BH31" s="684"/>
      <c r="BI31" s="684"/>
      <c r="BJ31" s="684"/>
      <c r="BK31" s="684"/>
      <c r="BL31" s="684"/>
      <c r="BM31" s="685">
        <v>98.1</v>
      </c>
      <c r="BN31" s="684"/>
      <c r="BO31" s="684"/>
      <c r="BP31" s="684"/>
      <c r="BQ31" s="686"/>
      <c r="BR31" s="683">
        <v>99.5</v>
      </c>
      <c r="BS31" s="684"/>
      <c r="BT31" s="684"/>
      <c r="BU31" s="684"/>
      <c r="BV31" s="684"/>
      <c r="BW31" s="684"/>
      <c r="BX31" s="685">
        <v>97.2</v>
      </c>
      <c r="BY31" s="684"/>
      <c r="BZ31" s="684"/>
      <c r="CA31" s="684"/>
      <c r="CB31" s="686"/>
      <c r="CD31" s="642"/>
      <c r="CE31" s="643"/>
      <c r="CF31" s="618" t="s">
        <v>318</v>
      </c>
      <c r="CG31" s="619"/>
      <c r="CH31" s="619"/>
      <c r="CI31" s="619"/>
      <c r="CJ31" s="619"/>
      <c r="CK31" s="619"/>
      <c r="CL31" s="619"/>
      <c r="CM31" s="619"/>
      <c r="CN31" s="619"/>
      <c r="CO31" s="619"/>
      <c r="CP31" s="619"/>
      <c r="CQ31" s="620"/>
      <c r="CR31" s="621">
        <v>44329</v>
      </c>
      <c r="CS31" s="634"/>
      <c r="CT31" s="634"/>
      <c r="CU31" s="634"/>
      <c r="CV31" s="634"/>
      <c r="CW31" s="634"/>
      <c r="CX31" s="634"/>
      <c r="CY31" s="635"/>
      <c r="CZ31" s="624">
        <v>0.2</v>
      </c>
      <c r="DA31" s="636"/>
      <c r="DB31" s="636"/>
      <c r="DC31" s="637"/>
      <c r="DD31" s="627">
        <v>43853</v>
      </c>
      <c r="DE31" s="634"/>
      <c r="DF31" s="634"/>
      <c r="DG31" s="634"/>
      <c r="DH31" s="634"/>
      <c r="DI31" s="634"/>
      <c r="DJ31" s="634"/>
      <c r="DK31" s="635"/>
      <c r="DL31" s="627">
        <v>43853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2501985</v>
      </c>
      <c r="S32" s="622"/>
      <c r="T32" s="622"/>
      <c r="U32" s="622"/>
      <c r="V32" s="622"/>
      <c r="W32" s="622"/>
      <c r="X32" s="622"/>
      <c r="Y32" s="623"/>
      <c r="Z32" s="659">
        <v>12</v>
      </c>
      <c r="AA32" s="659"/>
      <c r="AB32" s="659"/>
      <c r="AC32" s="659"/>
      <c r="AD32" s="660" t="s">
        <v>240</v>
      </c>
      <c r="AE32" s="660"/>
      <c r="AF32" s="660"/>
      <c r="AG32" s="660"/>
      <c r="AH32" s="660"/>
      <c r="AI32" s="660"/>
      <c r="AJ32" s="660"/>
      <c r="AK32" s="660"/>
      <c r="AL32" s="624" t="s">
        <v>240</v>
      </c>
      <c r="AM32" s="625"/>
      <c r="AN32" s="625"/>
      <c r="AO32" s="661"/>
      <c r="AP32" s="662"/>
      <c r="AQ32" s="663"/>
      <c r="AR32" s="663"/>
      <c r="AS32" s="663"/>
      <c r="AT32" s="690"/>
      <c r="AU32" s="214" t="s">
        <v>320</v>
      </c>
      <c r="AX32" s="618" t="s">
        <v>321</v>
      </c>
      <c r="AY32" s="619"/>
      <c r="AZ32" s="619"/>
      <c r="BA32" s="619"/>
      <c r="BB32" s="619"/>
      <c r="BC32" s="619"/>
      <c r="BD32" s="619"/>
      <c r="BE32" s="619"/>
      <c r="BF32" s="620"/>
      <c r="BG32" s="692">
        <v>99.5</v>
      </c>
      <c r="BH32" s="634"/>
      <c r="BI32" s="634"/>
      <c r="BJ32" s="634"/>
      <c r="BK32" s="634"/>
      <c r="BL32" s="634"/>
      <c r="BM32" s="625">
        <v>98.4</v>
      </c>
      <c r="BN32" s="634"/>
      <c r="BO32" s="634"/>
      <c r="BP32" s="634"/>
      <c r="BQ32" s="657"/>
      <c r="BR32" s="692">
        <v>99.7</v>
      </c>
      <c r="BS32" s="634"/>
      <c r="BT32" s="634"/>
      <c r="BU32" s="634"/>
      <c r="BV32" s="634"/>
      <c r="BW32" s="634"/>
      <c r="BX32" s="625">
        <v>98.1</v>
      </c>
      <c r="BY32" s="634"/>
      <c r="BZ32" s="634"/>
      <c r="CA32" s="634"/>
      <c r="CB32" s="657"/>
      <c r="CD32" s="644"/>
      <c r="CE32" s="645"/>
      <c r="CF32" s="618" t="s">
        <v>322</v>
      </c>
      <c r="CG32" s="619"/>
      <c r="CH32" s="619"/>
      <c r="CI32" s="619"/>
      <c r="CJ32" s="619"/>
      <c r="CK32" s="619"/>
      <c r="CL32" s="619"/>
      <c r="CM32" s="619"/>
      <c r="CN32" s="619"/>
      <c r="CO32" s="619"/>
      <c r="CP32" s="619"/>
      <c r="CQ32" s="620"/>
      <c r="CR32" s="621" t="s">
        <v>140</v>
      </c>
      <c r="CS32" s="622"/>
      <c r="CT32" s="622"/>
      <c r="CU32" s="622"/>
      <c r="CV32" s="622"/>
      <c r="CW32" s="622"/>
      <c r="CX32" s="622"/>
      <c r="CY32" s="623"/>
      <c r="CZ32" s="624" t="s">
        <v>140</v>
      </c>
      <c r="DA32" s="636"/>
      <c r="DB32" s="636"/>
      <c r="DC32" s="637"/>
      <c r="DD32" s="627" t="s">
        <v>240</v>
      </c>
      <c r="DE32" s="622"/>
      <c r="DF32" s="622"/>
      <c r="DG32" s="622"/>
      <c r="DH32" s="622"/>
      <c r="DI32" s="622"/>
      <c r="DJ32" s="622"/>
      <c r="DK32" s="623"/>
      <c r="DL32" s="627" t="s">
        <v>240</v>
      </c>
      <c r="DM32" s="622"/>
      <c r="DN32" s="622"/>
      <c r="DO32" s="622"/>
      <c r="DP32" s="622"/>
      <c r="DQ32" s="622"/>
      <c r="DR32" s="622"/>
      <c r="DS32" s="622"/>
      <c r="DT32" s="622"/>
      <c r="DU32" s="622"/>
      <c r="DV32" s="623"/>
      <c r="DW32" s="624" t="s">
        <v>183</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81786</v>
      </c>
      <c r="S33" s="622"/>
      <c r="T33" s="622"/>
      <c r="U33" s="622"/>
      <c r="V33" s="622"/>
      <c r="W33" s="622"/>
      <c r="X33" s="622"/>
      <c r="Y33" s="623"/>
      <c r="Z33" s="659">
        <v>0.4</v>
      </c>
      <c r="AA33" s="659"/>
      <c r="AB33" s="659"/>
      <c r="AC33" s="659"/>
      <c r="AD33" s="660" t="s">
        <v>140</v>
      </c>
      <c r="AE33" s="660"/>
      <c r="AF33" s="660"/>
      <c r="AG33" s="660"/>
      <c r="AH33" s="660"/>
      <c r="AI33" s="660"/>
      <c r="AJ33" s="660"/>
      <c r="AK33" s="660"/>
      <c r="AL33" s="624" t="s">
        <v>140</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99.3</v>
      </c>
      <c r="BH33" s="606"/>
      <c r="BI33" s="606"/>
      <c r="BJ33" s="606"/>
      <c r="BK33" s="606"/>
      <c r="BL33" s="606"/>
      <c r="BM33" s="652">
        <v>97.5</v>
      </c>
      <c r="BN33" s="606"/>
      <c r="BO33" s="606"/>
      <c r="BP33" s="606"/>
      <c r="BQ33" s="669"/>
      <c r="BR33" s="682">
        <v>99.3</v>
      </c>
      <c r="BS33" s="606"/>
      <c r="BT33" s="606"/>
      <c r="BU33" s="606"/>
      <c r="BV33" s="606"/>
      <c r="BW33" s="606"/>
      <c r="BX33" s="652">
        <v>96.1</v>
      </c>
      <c r="BY33" s="606"/>
      <c r="BZ33" s="606"/>
      <c r="CA33" s="606"/>
      <c r="CB33" s="669"/>
      <c r="CD33" s="618" t="s">
        <v>325</v>
      </c>
      <c r="CE33" s="619"/>
      <c r="CF33" s="619"/>
      <c r="CG33" s="619"/>
      <c r="CH33" s="619"/>
      <c r="CI33" s="619"/>
      <c r="CJ33" s="619"/>
      <c r="CK33" s="619"/>
      <c r="CL33" s="619"/>
      <c r="CM33" s="619"/>
      <c r="CN33" s="619"/>
      <c r="CO33" s="619"/>
      <c r="CP33" s="619"/>
      <c r="CQ33" s="620"/>
      <c r="CR33" s="621">
        <v>8583709</v>
      </c>
      <c r="CS33" s="634"/>
      <c r="CT33" s="634"/>
      <c r="CU33" s="634"/>
      <c r="CV33" s="634"/>
      <c r="CW33" s="634"/>
      <c r="CX33" s="634"/>
      <c r="CY33" s="635"/>
      <c r="CZ33" s="624">
        <v>43</v>
      </c>
      <c r="DA33" s="636"/>
      <c r="DB33" s="636"/>
      <c r="DC33" s="637"/>
      <c r="DD33" s="627">
        <v>5398998</v>
      </c>
      <c r="DE33" s="634"/>
      <c r="DF33" s="634"/>
      <c r="DG33" s="634"/>
      <c r="DH33" s="634"/>
      <c r="DI33" s="634"/>
      <c r="DJ33" s="634"/>
      <c r="DK33" s="635"/>
      <c r="DL33" s="627">
        <v>3700298</v>
      </c>
      <c r="DM33" s="634"/>
      <c r="DN33" s="634"/>
      <c r="DO33" s="634"/>
      <c r="DP33" s="634"/>
      <c r="DQ33" s="634"/>
      <c r="DR33" s="634"/>
      <c r="DS33" s="634"/>
      <c r="DT33" s="634"/>
      <c r="DU33" s="634"/>
      <c r="DV33" s="635"/>
      <c r="DW33" s="624">
        <v>37.299999999999997</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443172</v>
      </c>
      <c r="S34" s="622"/>
      <c r="T34" s="622"/>
      <c r="U34" s="622"/>
      <c r="V34" s="622"/>
      <c r="W34" s="622"/>
      <c r="X34" s="622"/>
      <c r="Y34" s="623"/>
      <c r="Z34" s="659">
        <v>2.1</v>
      </c>
      <c r="AA34" s="659"/>
      <c r="AB34" s="659"/>
      <c r="AC34" s="659"/>
      <c r="AD34" s="660" t="s">
        <v>183</v>
      </c>
      <c r="AE34" s="660"/>
      <c r="AF34" s="660"/>
      <c r="AG34" s="660"/>
      <c r="AH34" s="660"/>
      <c r="AI34" s="660"/>
      <c r="AJ34" s="660"/>
      <c r="AK34" s="660"/>
      <c r="AL34" s="624" t="s">
        <v>140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3605150</v>
      </c>
      <c r="CS34" s="622"/>
      <c r="CT34" s="622"/>
      <c r="CU34" s="622"/>
      <c r="CV34" s="622"/>
      <c r="CW34" s="622"/>
      <c r="CX34" s="622"/>
      <c r="CY34" s="623"/>
      <c r="CZ34" s="624">
        <v>18.100000000000001</v>
      </c>
      <c r="DA34" s="636"/>
      <c r="DB34" s="636"/>
      <c r="DC34" s="637"/>
      <c r="DD34" s="627">
        <v>2093471</v>
      </c>
      <c r="DE34" s="622"/>
      <c r="DF34" s="622"/>
      <c r="DG34" s="622"/>
      <c r="DH34" s="622"/>
      <c r="DI34" s="622"/>
      <c r="DJ34" s="622"/>
      <c r="DK34" s="623"/>
      <c r="DL34" s="627">
        <v>1651544</v>
      </c>
      <c r="DM34" s="622"/>
      <c r="DN34" s="622"/>
      <c r="DO34" s="622"/>
      <c r="DP34" s="622"/>
      <c r="DQ34" s="622"/>
      <c r="DR34" s="622"/>
      <c r="DS34" s="622"/>
      <c r="DT34" s="622"/>
      <c r="DU34" s="622"/>
      <c r="DV34" s="623"/>
      <c r="DW34" s="624">
        <v>16.7</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621824</v>
      </c>
      <c r="S35" s="622"/>
      <c r="T35" s="622"/>
      <c r="U35" s="622"/>
      <c r="V35" s="622"/>
      <c r="W35" s="622"/>
      <c r="X35" s="622"/>
      <c r="Y35" s="623"/>
      <c r="Z35" s="659">
        <v>3</v>
      </c>
      <c r="AA35" s="659"/>
      <c r="AB35" s="659"/>
      <c r="AC35" s="659"/>
      <c r="AD35" s="660" t="s">
        <v>140</v>
      </c>
      <c r="AE35" s="660"/>
      <c r="AF35" s="660"/>
      <c r="AG35" s="660"/>
      <c r="AH35" s="660"/>
      <c r="AI35" s="660"/>
      <c r="AJ35" s="660"/>
      <c r="AK35" s="660"/>
      <c r="AL35" s="624" t="s">
        <v>140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130522</v>
      </c>
      <c r="CS35" s="634"/>
      <c r="CT35" s="634"/>
      <c r="CU35" s="634"/>
      <c r="CV35" s="634"/>
      <c r="CW35" s="634"/>
      <c r="CX35" s="634"/>
      <c r="CY35" s="635"/>
      <c r="CZ35" s="624">
        <v>0.7</v>
      </c>
      <c r="DA35" s="636"/>
      <c r="DB35" s="636"/>
      <c r="DC35" s="637"/>
      <c r="DD35" s="627">
        <v>78349</v>
      </c>
      <c r="DE35" s="634"/>
      <c r="DF35" s="634"/>
      <c r="DG35" s="634"/>
      <c r="DH35" s="634"/>
      <c r="DI35" s="634"/>
      <c r="DJ35" s="634"/>
      <c r="DK35" s="635"/>
      <c r="DL35" s="627">
        <v>76061</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1235091</v>
      </c>
      <c r="S36" s="622"/>
      <c r="T36" s="622"/>
      <c r="U36" s="622"/>
      <c r="V36" s="622"/>
      <c r="W36" s="622"/>
      <c r="X36" s="622"/>
      <c r="Y36" s="623"/>
      <c r="Z36" s="659">
        <v>5.9</v>
      </c>
      <c r="AA36" s="659"/>
      <c r="AB36" s="659"/>
      <c r="AC36" s="659"/>
      <c r="AD36" s="660" t="s">
        <v>140</v>
      </c>
      <c r="AE36" s="660"/>
      <c r="AF36" s="660"/>
      <c r="AG36" s="660"/>
      <c r="AH36" s="660"/>
      <c r="AI36" s="660"/>
      <c r="AJ36" s="660"/>
      <c r="AK36" s="660"/>
      <c r="AL36" s="624" t="s">
        <v>140</v>
      </c>
      <c r="AM36" s="625"/>
      <c r="AN36" s="625"/>
      <c r="AO36" s="661"/>
      <c r="AP36" s="222"/>
      <c r="AQ36" s="670" t="s">
        <v>333</v>
      </c>
      <c r="AR36" s="671"/>
      <c r="AS36" s="671"/>
      <c r="AT36" s="671"/>
      <c r="AU36" s="671"/>
      <c r="AV36" s="671"/>
      <c r="AW36" s="671"/>
      <c r="AX36" s="671"/>
      <c r="AY36" s="672"/>
      <c r="AZ36" s="676">
        <v>1725181</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43711</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2256140</v>
      </c>
      <c r="CS36" s="622"/>
      <c r="CT36" s="622"/>
      <c r="CU36" s="622"/>
      <c r="CV36" s="622"/>
      <c r="CW36" s="622"/>
      <c r="CX36" s="622"/>
      <c r="CY36" s="623"/>
      <c r="CZ36" s="624">
        <v>11.3</v>
      </c>
      <c r="DA36" s="636"/>
      <c r="DB36" s="636"/>
      <c r="DC36" s="637"/>
      <c r="DD36" s="627">
        <v>1135610</v>
      </c>
      <c r="DE36" s="622"/>
      <c r="DF36" s="622"/>
      <c r="DG36" s="622"/>
      <c r="DH36" s="622"/>
      <c r="DI36" s="622"/>
      <c r="DJ36" s="622"/>
      <c r="DK36" s="623"/>
      <c r="DL36" s="627">
        <v>615693</v>
      </c>
      <c r="DM36" s="622"/>
      <c r="DN36" s="622"/>
      <c r="DO36" s="622"/>
      <c r="DP36" s="622"/>
      <c r="DQ36" s="622"/>
      <c r="DR36" s="622"/>
      <c r="DS36" s="622"/>
      <c r="DT36" s="622"/>
      <c r="DU36" s="622"/>
      <c r="DV36" s="623"/>
      <c r="DW36" s="624">
        <v>6.2</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334432</v>
      </c>
      <c r="S37" s="622"/>
      <c r="T37" s="622"/>
      <c r="U37" s="622"/>
      <c r="V37" s="622"/>
      <c r="W37" s="622"/>
      <c r="X37" s="622"/>
      <c r="Y37" s="623"/>
      <c r="Z37" s="659">
        <v>1.6</v>
      </c>
      <c r="AA37" s="659"/>
      <c r="AB37" s="659"/>
      <c r="AC37" s="659"/>
      <c r="AD37" s="660" t="s">
        <v>183</v>
      </c>
      <c r="AE37" s="660"/>
      <c r="AF37" s="660"/>
      <c r="AG37" s="660"/>
      <c r="AH37" s="660"/>
      <c r="AI37" s="660"/>
      <c r="AJ37" s="660"/>
      <c r="AK37" s="660"/>
      <c r="AL37" s="624" t="s">
        <v>140</v>
      </c>
      <c r="AM37" s="625"/>
      <c r="AN37" s="625"/>
      <c r="AO37" s="661"/>
      <c r="AQ37" s="654" t="s">
        <v>337</v>
      </c>
      <c r="AR37" s="655"/>
      <c r="AS37" s="655"/>
      <c r="AT37" s="655"/>
      <c r="AU37" s="655"/>
      <c r="AV37" s="655"/>
      <c r="AW37" s="655"/>
      <c r="AX37" s="655"/>
      <c r="AY37" s="656"/>
      <c r="AZ37" s="621">
        <v>100195</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43280</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21184</v>
      </c>
      <c r="CS37" s="634"/>
      <c r="CT37" s="634"/>
      <c r="CU37" s="634"/>
      <c r="CV37" s="634"/>
      <c r="CW37" s="634"/>
      <c r="CX37" s="634"/>
      <c r="CY37" s="635"/>
      <c r="CZ37" s="624">
        <v>0.1</v>
      </c>
      <c r="DA37" s="636"/>
      <c r="DB37" s="636"/>
      <c r="DC37" s="637"/>
      <c r="DD37" s="627">
        <v>21184</v>
      </c>
      <c r="DE37" s="634"/>
      <c r="DF37" s="634"/>
      <c r="DG37" s="634"/>
      <c r="DH37" s="634"/>
      <c r="DI37" s="634"/>
      <c r="DJ37" s="634"/>
      <c r="DK37" s="635"/>
      <c r="DL37" s="627">
        <v>19994</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1108121</v>
      </c>
      <c r="S38" s="622"/>
      <c r="T38" s="622"/>
      <c r="U38" s="622"/>
      <c r="V38" s="622"/>
      <c r="W38" s="622"/>
      <c r="X38" s="622"/>
      <c r="Y38" s="623"/>
      <c r="Z38" s="659">
        <v>5.3</v>
      </c>
      <c r="AA38" s="659"/>
      <c r="AB38" s="659"/>
      <c r="AC38" s="659"/>
      <c r="AD38" s="660" t="s">
        <v>140</v>
      </c>
      <c r="AE38" s="660"/>
      <c r="AF38" s="660"/>
      <c r="AG38" s="660"/>
      <c r="AH38" s="660"/>
      <c r="AI38" s="660"/>
      <c r="AJ38" s="660"/>
      <c r="AK38" s="660"/>
      <c r="AL38" s="624" t="s">
        <v>183</v>
      </c>
      <c r="AM38" s="625"/>
      <c r="AN38" s="625"/>
      <c r="AO38" s="661"/>
      <c r="AQ38" s="654" t="s">
        <v>341</v>
      </c>
      <c r="AR38" s="655"/>
      <c r="AS38" s="655"/>
      <c r="AT38" s="655"/>
      <c r="AU38" s="655"/>
      <c r="AV38" s="655"/>
      <c r="AW38" s="655"/>
      <c r="AX38" s="655"/>
      <c r="AY38" s="656"/>
      <c r="AZ38" s="621">
        <v>98000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3370</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1712220</v>
      </c>
      <c r="CS38" s="622"/>
      <c r="CT38" s="622"/>
      <c r="CU38" s="622"/>
      <c r="CV38" s="622"/>
      <c r="CW38" s="622"/>
      <c r="CX38" s="622"/>
      <c r="CY38" s="623"/>
      <c r="CZ38" s="624">
        <v>8.6</v>
      </c>
      <c r="DA38" s="636"/>
      <c r="DB38" s="636"/>
      <c r="DC38" s="637"/>
      <c r="DD38" s="627">
        <v>1442993</v>
      </c>
      <c r="DE38" s="622"/>
      <c r="DF38" s="622"/>
      <c r="DG38" s="622"/>
      <c r="DH38" s="622"/>
      <c r="DI38" s="622"/>
      <c r="DJ38" s="622"/>
      <c r="DK38" s="623"/>
      <c r="DL38" s="627">
        <v>1357000</v>
      </c>
      <c r="DM38" s="622"/>
      <c r="DN38" s="622"/>
      <c r="DO38" s="622"/>
      <c r="DP38" s="622"/>
      <c r="DQ38" s="622"/>
      <c r="DR38" s="622"/>
      <c r="DS38" s="622"/>
      <c r="DT38" s="622"/>
      <c r="DU38" s="622"/>
      <c r="DV38" s="623"/>
      <c r="DW38" s="624">
        <v>13.7</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240</v>
      </c>
      <c r="AA39" s="659"/>
      <c r="AB39" s="659"/>
      <c r="AC39" s="659"/>
      <c r="AD39" s="660" t="s">
        <v>140</v>
      </c>
      <c r="AE39" s="660"/>
      <c r="AF39" s="660"/>
      <c r="AG39" s="660"/>
      <c r="AH39" s="660"/>
      <c r="AI39" s="660"/>
      <c r="AJ39" s="660"/>
      <c r="AK39" s="660"/>
      <c r="AL39" s="624" t="s">
        <v>140</v>
      </c>
      <c r="AM39" s="625"/>
      <c r="AN39" s="625"/>
      <c r="AO39" s="661"/>
      <c r="AQ39" s="654" t="s">
        <v>345</v>
      </c>
      <c r="AR39" s="655"/>
      <c r="AS39" s="655"/>
      <c r="AT39" s="655"/>
      <c r="AU39" s="655"/>
      <c r="AV39" s="655"/>
      <c r="AW39" s="655"/>
      <c r="AX39" s="655"/>
      <c r="AY39" s="656"/>
      <c r="AZ39" s="621">
        <v>12961</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5254</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879677</v>
      </c>
      <c r="CS39" s="634"/>
      <c r="CT39" s="634"/>
      <c r="CU39" s="634"/>
      <c r="CV39" s="634"/>
      <c r="CW39" s="634"/>
      <c r="CX39" s="634"/>
      <c r="CY39" s="635"/>
      <c r="CZ39" s="624">
        <v>4.4000000000000004</v>
      </c>
      <c r="DA39" s="636"/>
      <c r="DB39" s="636"/>
      <c r="DC39" s="637"/>
      <c r="DD39" s="627">
        <v>648575</v>
      </c>
      <c r="DE39" s="634"/>
      <c r="DF39" s="634"/>
      <c r="DG39" s="634"/>
      <c r="DH39" s="634"/>
      <c r="DI39" s="634"/>
      <c r="DJ39" s="634"/>
      <c r="DK39" s="635"/>
      <c r="DL39" s="627" t="s">
        <v>183</v>
      </c>
      <c r="DM39" s="634"/>
      <c r="DN39" s="634"/>
      <c r="DO39" s="634"/>
      <c r="DP39" s="634"/>
      <c r="DQ39" s="634"/>
      <c r="DR39" s="634"/>
      <c r="DS39" s="634"/>
      <c r="DT39" s="634"/>
      <c r="DU39" s="634"/>
      <c r="DV39" s="635"/>
      <c r="DW39" s="624" t="s">
        <v>183</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94421</v>
      </c>
      <c r="S40" s="622"/>
      <c r="T40" s="622"/>
      <c r="U40" s="622"/>
      <c r="V40" s="622"/>
      <c r="W40" s="622"/>
      <c r="X40" s="622"/>
      <c r="Y40" s="623"/>
      <c r="Z40" s="659">
        <v>0.5</v>
      </c>
      <c r="AA40" s="659"/>
      <c r="AB40" s="659"/>
      <c r="AC40" s="659"/>
      <c r="AD40" s="660" t="s">
        <v>140</v>
      </c>
      <c r="AE40" s="660"/>
      <c r="AF40" s="660"/>
      <c r="AG40" s="660"/>
      <c r="AH40" s="660"/>
      <c r="AI40" s="660"/>
      <c r="AJ40" s="660"/>
      <c r="AK40" s="660"/>
      <c r="AL40" s="624" t="s">
        <v>140</v>
      </c>
      <c r="AM40" s="625"/>
      <c r="AN40" s="625"/>
      <c r="AO40" s="661"/>
      <c r="AQ40" s="654" t="s">
        <v>349</v>
      </c>
      <c r="AR40" s="655"/>
      <c r="AS40" s="655"/>
      <c r="AT40" s="655"/>
      <c r="AU40" s="655"/>
      <c r="AV40" s="655"/>
      <c r="AW40" s="655"/>
      <c r="AX40" s="655"/>
      <c r="AY40" s="656"/>
      <c r="AZ40" s="621">
        <v>10000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106</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t="s">
        <v>140</v>
      </c>
      <c r="CS40" s="622"/>
      <c r="CT40" s="622"/>
      <c r="CU40" s="622"/>
      <c r="CV40" s="622"/>
      <c r="CW40" s="622"/>
      <c r="CX40" s="622"/>
      <c r="CY40" s="623"/>
      <c r="CZ40" s="624" t="s">
        <v>140</v>
      </c>
      <c r="DA40" s="636"/>
      <c r="DB40" s="636"/>
      <c r="DC40" s="637"/>
      <c r="DD40" s="627" t="s">
        <v>140</v>
      </c>
      <c r="DE40" s="622"/>
      <c r="DF40" s="622"/>
      <c r="DG40" s="622"/>
      <c r="DH40" s="622"/>
      <c r="DI40" s="622"/>
      <c r="DJ40" s="622"/>
      <c r="DK40" s="623"/>
      <c r="DL40" s="627" t="s">
        <v>140</v>
      </c>
      <c r="DM40" s="622"/>
      <c r="DN40" s="622"/>
      <c r="DO40" s="622"/>
      <c r="DP40" s="622"/>
      <c r="DQ40" s="622"/>
      <c r="DR40" s="622"/>
      <c r="DS40" s="622"/>
      <c r="DT40" s="622"/>
      <c r="DU40" s="622"/>
      <c r="DV40" s="623"/>
      <c r="DW40" s="624" t="s">
        <v>140</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20895305</v>
      </c>
      <c r="S41" s="646"/>
      <c r="T41" s="646"/>
      <c r="U41" s="646"/>
      <c r="V41" s="646"/>
      <c r="W41" s="646"/>
      <c r="X41" s="646"/>
      <c r="Y41" s="649"/>
      <c r="Z41" s="650">
        <v>100</v>
      </c>
      <c r="AA41" s="650"/>
      <c r="AB41" s="650"/>
      <c r="AC41" s="650"/>
      <c r="AD41" s="651">
        <v>9817459</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227905</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240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140</v>
      </c>
      <c r="DA41" s="636"/>
      <c r="DB41" s="636"/>
      <c r="DC41" s="637"/>
      <c r="DD41" s="627" t="s">
        <v>140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1276120</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453</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3377418</v>
      </c>
      <c r="CS42" s="634"/>
      <c r="CT42" s="634"/>
      <c r="CU42" s="634"/>
      <c r="CV42" s="634"/>
      <c r="CW42" s="634"/>
      <c r="CX42" s="634"/>
      <c r="CY42" s="635"/>
      <c r="CZ42" s="624">
        <v>16.899999999999999</v>
      </c>
      <c r="DA42" s="636"/>
      <c r="DB42" s="636"/>
      <c r="DC42" s="637"/>
      <c r="DD42" s="627">
        <v>1036766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76604</v>
      </c>
      <c r="CS43" s="634"/>
      <c r="CT43" s="634"/>
      <c r="CU43" s="634"/>
      <c r="CV43" s="634"/>
      <c r="CW43" s="634"/>
      <c r="CX43" s="634"/>
      <c r="CY43" s="635"/>
      <c r="CZ43" s="624">
        <v>0.4</v>
      </c>
      <c r="DA43" s="636"/>
      <c r="DB43" s="636"/>
      <c r="DC43" s="637"/>
      <c r="DD43" s="627">
        <v>76604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2399805</v>
      </c>
      <c r="CS44" s="622"/>
      <c r="CT44" s="622"/>
      <c r="CU44" s="622"/>
      <c r="CV44" s="622"/>
      <c r="CW44" s="622"/>
      <c r="CX44" s="622"/>
      <c r="CY44" s="623"/>
      <c r="CZ44" s="624">
        <v>12</v>
      </c>
      <c r="DA44" s="625"/>
      <c r="DB44" s="625"/>
      <c r="DC44" s="626"/>
      <c r="DD44" s="627">
        <v>557686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938925</v>
      </c>
      <c r="CS45" s="634"/>
      <c r="CT45" s="634"/>
      <c r="CU45" s="634"/>
      <c r="CV45" s="634"/>
      <c r="CW45" s="634"/>
      <c r="CX45" s="634"/>
      <c r="CY45" s="635"/>
      <c r="CZ45" s="624">
        <v>4.7</v>
      </c>
      <c r="DA45" s="636"/>
      <c r="DB45" s="636"/>
      <c r="DC45" s="637"/>
      <c r="DD45" s="627">
        <v>100792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849301</v>
      </c>
      <c r="CS46" s="622"/>
      <c r="CT46" s="622"/>
      <c r="CU46" s="622"/>
      <c r="CV46" s="622"/>
      <c r="CW46" s="622"/>
      <c r="CX46" s="622"/>
      <c r="CY46" s="623"/>
      <c r="CZ46" s="624">
        <v>4.3</v>
      </c>
      <c r="DA46" s="625"/>
      <c r="DB46" s="625"/>
      <c r="DC46" s="626"/>
      <c r="DD46" s="627">
        <v>395722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977613</v>
      </c>
      <c r="CS47" s="634"/>
      <c r="CT47" s="634"/>
      <c r="CU47" s="634"/>
      <c r="CV47" s="634"/>
      <c r="CW47" s="634"/>
      <c r="CX47" s="634"/>
      <c r="CY47" s="635"/>
      <c r="CZ47" s="624">
        <v>4.9000000000000004</v>
      </c>
      <c r="DA47" s="636"/>
      <c r="DB47" s="636"/>
      <c r="DC47" s="637"/>
      <c r="DD47" s="627">
        <v>479080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140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19950353</v>
      </c>
      <c r="CS49" s="606"/>
      <c r="CT49" s="606"/>
      <c r="CU49" s="606"/>
      <c r="CV49" s="606"/>
      <c r="CW49" s="606"/>
      <c r="CX49" s="606"/>
      <c r="CY49" s="607"/>
      <c r="CZ49" s="608">
        <v>100</v>
      </c>
      <c r="DA49" s="609"/>
      <c r="DB49" s="609"/>
      <c r="DC49" s="610"/>
      <c r="DD49" s="611">
        <v>12293569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PEAgP6U/jDlhEoMdqpmhopD2Cq5JIUnLeJJstLfUTBGJKmSXhOrbt5OXLaQ7dS3RN4lKXUUhgy5bJcsn6p6yA==" saltValue="TEGDp5Lb8TXW3qR8yW+m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20764</v>
      </c>
      <c r="R7" s="1103"/>
      <c r="S7" s="1103"/>
      <c r="T7" s="1103"/>
      <c r="U7" s="1103"/>
      <c r="V7" s="1103">
        <v>19843</v>
      </c>
      <c r="W7" s="1103"/>
      <c r="X7" s="1103"/>
      <c r="Y7" s="1103"/>
      <c r="Z7" s="1103"/>
      <c r="AA7" s="1103">
        <v>921</v>
      </c>
      <c r="AB7" s="1103"/>
      <c r="AC7" s="1103"/>
      <c r="AD7" s="1103"/>
      <c r="AE7" s="1104"/>
      <c r="AF7" s="1105">
        <v>801</v>
      </c>
      <c r="AG7" s="1106"/>
      <c r="AH7" s="1106"/>
      <c r="AI7" s="1106"/>
      <c r="AJ7" s="1107"/>
      <c r="AK7" s="1108">
        <v>622</v>
      </c>
      <c r="AL7" s="1109"/>
      <c r="AM7" s="1109"/>
      <c r="AN7" s="1109"/>
      <c r="AO7" s="1109"/>
      <c r="AP7" s="1109">
        <v>17090</v>
      </c>
      <c r="AQ7" s="1109"/>
      <c r="AR7" s="1109"/>
      <c r="AS7" s="1109"/>
      <c r="AT7" s="1109"/>
      <c r="AU7" s="1110" t="s">
        <v>591</v>
      </c>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-4</v>
      </c>
      <c r="CI7" s="1097"/>
      <c r="CJ7" s="1097"/>
      <c r="CK7" s="1097"/>
      <c r="CL7" s="1098"/>
      <c r="CM7" s="1096">
        <v>302</v>
      </c>
      <c r="CN7" s="1097"/>
      <c r="CO7" s="1097"/>
      <c r="CP7" s="1097"/>
      <c r="CQ7" s="1098"/>
      <c r="CR7" s="1096">
        <v>5</v>
      </c>
      <c r="CS7" s="1097"/>
      <c r="CT7" s="1097"/>
      <c r="CU7" s="1097"/>
      <c r="CV7" s="1098"/>
      <c r="CW7" s="1096" t="s">
        <v>597</v>
      </c>
      <c r="CX7" s="1097"/>
      <c r="CY7" s="1097"/>
      <c r="CZ7" s="1097"/>
      <c r="DA7" s="1098"/>
      <c r="DB7" s="1096" t="s">
        <v>597</v>
      </c>
      <c r="DC7" s="1097"/>
      <c r="DD7" s="1097"/>
      <c r="DE7" s="1097"/>
      <c r="DF7" s="1098"/>
      <c r="DG7" s="1096" t="s">
        <v>597</v>
      </c>
      <c r="DH7" s="1097"/>
      <c r="DI7" s="1097"/>
      <c r="DJ7" s="1097"/>
      <c r="DK7" s="1098"/>
      <c r="DL7" s="1096" t="s">
        <v>597</v>
      </c>
      <c r="DM7" s="1097"/>
      <c r="DN7" s="1097"/>
      <c r="DO7" s="1097"/>
      <c r="DP7" s="1098"/>
      <c r="DQ7" s="1096" t="s">
        <v>597</v>
      </c>
      <c r="DR7" s="1097"/>
      <c r="DS7" s="1097"/>
      <c r="DT7" s="1097"/>
      <c r="DU7" s="1098"/>
      <c r="DV7" s="1099"/>
      <c r="DW7" s="1100"/>
      <c r="DX7" s="1100"/>
      <c r="DY7" s="1100"/>
      <c r="DZ7" s="1101"/>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109</v>
      </c>
      <c r="R8" s="1039"/>
      <c r="S8" s="1039"/>
      <c r="T8" s="1039"/>
      <c r="U8" s="1039"/>
      <c r="V8" s="1039">
        <v>85</v>
      </c>
      <c r="W8" s="1039"/>
      <c r="X8" s="1039"/>
      <c r="Y8" s="1039"/>
      <c r="Z8" s="1039"/>
      <c r="AA8" s="1039">
        <v>24</v>
      </c>
      <c r="AB8" s="1039"/>
      <c r="AC8" s="1039"/>
      <c r="AD8" s="1039"/>
      <c r="AE8" s="1040"/>
      <c r="AF8" s="1035">
        <v>24</v>
      </c>
      <c r="AG8" s="1036"/>
      <c r="AH8" s="1036"/>
      <c r="AI8" s="1036"/>
      <c r="AJ8" s="1037"/>
      <c r="AK8" s="1080">
        <v>8</v>
      </c>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-1</v>
      </c>
      <c r="CI8" s="990"/>
      <c r="CJ8" s="990"/>
      <c r="CK8" s="990"/>
      <c r="CL8" s="991"/>
      <c r="CM8" s="989">
        <v>-16</v>
      </c>
      <c r="CN8" s="990"/>
      <c r="CO8" s="990"/>
      <c r="CP8" s="990"/>
      <c r="CQ8" s="991"/>
      <c r="CR8" s="989">
        <v>63</v>
      </c>
      <c r="CS8" s="990"/>
      <c r="CT8" s="990"/>
      <c r="CU8" s="990"/>
      <c r="CV8" s="991"/>
      <c r="CW8" s="989" t="s">
        <v>597</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x14ac:dyDescent="0.2">
      <c r="A9" s="238">
        <v>3</v>
      </c>
      <c r="B9" s="1030" t="s">
        <v>394</v>
      </c>
      <c r="C9" s="1031"/>
      <c r="D9" s="1031"/>
      <c r="E9" s="1031"/>
      <c r="F9" s="1031"/>
      <c r="G9" s="1031"/>
      <c r="H9" s="1031"/>
      <c r="I9" s="1031"/>
      <c r="J9" s="1031"/>
      <c r="K9" s="1031"/>
      <c r="L9" s="1031"/>
      <c r="M9" s="1031"/>
      <c r="N9" s="1031"/>
      <c r="O9" s="1031"/>
      <c r="P9" s="1032"/>
      <c r="Q9" s="1038">
        <v>50</v>
      </c>
      <c r="R9" s="1039"/>
      <c r="S9" s="1039"/>
      <c r="T9" s="1039"/>
      <c r="U9" s="1039"/>
      <c r="V9" s="1039">
        <v>50</v>
      </c>
      <c r="W9" s="1039"/>
      <c r="X9" s="1039"/>
      <c r="Y9" s="1039"/>
      <c r="Z9" s="1039"/>
      <c r="AA9" s="1039">
        <v>0</v>
      </c>
      <c r="AB9" s="1039"/>
      <c r="AC9" s="1039"/>
      <c r="AD9" s="1039"/>
      <c r="AE9" s="1040"/>
      <c r="AF9" s="1035">
        <v>0</v>
      </c>
      <c r="AG9" s="1036"/>
      <c r="AH9" s="1036"/>
      <c r="AI9" s="1036"/>
      <c r="AJ9" s="1037"/>
      <c r="AK9" s="1080">
        <v>12</v>
      </c>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606</v>
      </c>
      <c r="BT9" s="993"/>
      <c r="BU9" s="993"/>
      <c r="BV9" s="993"/>
      <c r="BW9" s="993"/>
      <c r="BX9" s="993"/>
      <c r="BY9" s="993"/>
      <c r="BZ9" s="993"/>
      <c r="CA9" s="993"/>
      <c r="CB9" s="993"/>
      <c r="CC9" s="993"/>
      <c r="CD9" s="993"/>
      <c r="CE9" s="993"/>
      <c r="CF9" s="993"/>
      <c r="CG9" s="1014"/>
      <c r="CH9" s="989">
        <v>9</v>
      </c>
      <c r="CI9" s="990"/>
      <c r="CJ9" s="990"/>
      <c r="CK9" s="990"/>
      <c r="CL9" s="991"/>
      <c r="CM9" s="989">
        <v>58</v>
      </c>
      <c r="CN9" s="990"/>
      <c r="CO9" s="990"/>
      <c r="CP9" s="990"/>
      <c r="CQ9" s="991"/>
      <c r="CR9" s="989">
        <v>30</v>
      </c>
      <c r="CS9" s="990"/>
      <c r="CT9" s="990"/>
      <c r="CU9" s="990"/>
      <c r="CV9" s="991"/>
      <c r="CW9" s="989" t="s">
        <v>597</v>
      </c>
      <c r="CX9" s="990"/>
      <c r="CY9" s="990"/>
      <c r="CZ9" s="990"/>
      <c r="DA9" s="991"/>
      <c r="DB9" s="989" t="s">
        <v>597</v>
      </c>
      <c r="DC9" s="990"/>
      <c r="DD9" s="990"/>
      <c r="DE9" s="990"/>
      <c r="DF9" s="991"/>
      <c r="DG9" s="989" t="s">
        <v>597</v>
      </c>
      <c r="DH9" s="990"/>
      <c r="DI9" s="990"/>
      <c r="DJ9" s="990"/>
      <c r="DK9" s="991"/>
      <c r="DL9" s="989" t="s">
        <v>597</v>
      </c>
      <c r="DM9" s="990"/>
      <c r="DN9" s="990"/>
      <c r="DO9" s="990"/>
      <c r="DP9" s="991"/>
      <c r="DQ9" s="989" t="s">
        <v>597</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607</v>
      </c>
      <c r="BT10" s="993"/>
      <c r="BU10" s="993"/>
      <c r="BV10" s="993"/>
      <c r="BW10" s="993"/>
      <c r="BX10" s="993"/>
      <c r="BY10" s="993"/>
      <c r="BZ10" s="993"/>
      <c r="CA10" s="993"/>
      <c r="CB10" s="993"/>
      <c r="CC10" s="993"/>
      <c r="CD10" s="993"/>
      <c r="CE10" s="993"/>
      <c r="CF10" s="993"/>
      <c r="CG10" s="1014"/>
      <c r="CH10" s="989">
        <v>6</v>
      </c>
      <c r="CI10" s="990"/>
      <c r="CJ10" s="990"/>
      <c r="CK10" s="990"/>
      <c r="CL10" s="991"/>
      <c r="CM10" s="989">
        <v>61</v>
      </c>
      <c r="CN10" s="990"/>
      <c r="CO10" s="990"/>
      <c r="CP10" s="990"/>
      <c r="CQ10" s="991"/>
      <c r="CR10" s="989">
        <v>30</v>
      </c>
      <c r="CS10" s="990"/>
      <c r="CT10" s="990"/>
      <c r="CU10" s="990"/>
      <c r="CV10" s="991"/>
      <c r="CW10" s="989" t="s">
        <v>597</v>
      </c>
      <c r="CX10" s="990"/>
      <c r="CY10" s="990"/>
      <c r="CZ10" s="990"/>
      <c r="DA10" s="991"/>
      <c r="DB10" s="989" t="s">
        <v>597</v>
      </c>
      <c r="DC10" s="990"/>
      <c r="DD10" s="990"/>
      <c r="DE10" s="990"/>
      <c r="DF10" s="991"/>
      <c r="DG10" s="989" t="s">
        <v>597</v>
      </c>
      <c r="DH10" s="990"/>
      <c r="DI10" s="990"/>
      <c r="DJ10" s="990"/>
      <c r="DK10" s="991"/>
      <c r="DL10" s="989" t="s">
        <v>597</v>
      </c>
      <c r="DM10" s="990"/>
      <c r="DN10" s="990"/>
      <c r="DO10" s="990"/>
      <c r="DP10" s="991"/>
      <c r="DQ10" s="989" t="s">
        <v>597</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608</v>
      </c>
      <c r="BT11" s="993"/>
      <c r="BU11" s="993"/>
      <c r="BV11" s="993"/>
      <c r="BW11" s="993"/>
      <c r="BX11" s="993"/>
      <c r="BY11" s="993"/>
      <c r="BZ11" s="993"/>
      <c r="CA11" s="993"/>
      <c r="CB11" s="993"/>
      <c r="CC11" s="993"/>
      <c r="CD11" s="993"/>
      <c r="CE11" s="993"/>
      <c r="CF11" s="993"/>
      <c r="CG11" s="1014"/>
      <c r="CH11" s="989">
        <v>0</v>
      </c>
      <c r="CI11" s="990"/>
      <c r="CJ11" s="990"/>
      <c r="CK11" s="990"/>
      <c r="CL11" s="991"/>
      <c r="CM11" s="989">
        <v>12</v>
      </c>
      <c r="CN11" s="990"/>
      <c r="CO11" s="990"/>
      <c r="CP11" s="990"/>
      <c r="CQ11" s="991"/>
      <c r="CR11" s="989">
        <v>10</v>
      </c>
      <c r="CS11" s="990"/>
      <c r="CT11" s="990"/>
      <c r="CU11" s="990"/>
      <c r="CV11" s="991"/>
      <c r="CW11" s="989" t="s">
        <v>597</v>
      </c>
      <c r="CX11" s="990"/>
      <c r="CY11" s="990"/>
      <c r="CZ11" s="990"/>
      <c r="DA11" s="991"/>
      <c r="DB11" s="989" t="s">
        <v>597</v>
      </c>
      <c r="DC11" s="990"/>
      <c r="DD11" s="990"/>
      <c r="DE11" s="990"/>
      <c r="DF11" s="991"/>
      <c r="DG11" s="989" t="s">
        <v>597</v>
      </c>
      <c r="DH11" s="990"/>
      <c r="DI11" s="990"/>
      <c r="DJ11" s="990"/>
      <c r="DK11" s="991"/>
      <c r="DL11" s="989" t="s">
        <v>597</v>
      </c>
      <c r="DM11" s="990"/>
      <c r="DN11" s="990"/>
      <c r="DO11" s="990"/>
      <c r="DP11" s="991"/>
      <c r="DQ11" s="989" t="s">
        <v>597</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609</v>
      </c>
      <c r="BT12" s="993"/>
      <c r="BU12" s="993"/>
      <c r="BV12" s="993"/>
      <c r="BW12" s="993"/>
      <c r="BX12" s="993"/>
      <c r="BY12" s="993"/>
      <c r="BZ12" s="993"/>
      <c r="CA12" s="993"/>
      <c r="CB12" s="993"/>
      <c r="CC12" s="993"/>
      <c r="CD12" s="993"/>
      <c r="CE12" s="993"/>
      <c r="CF12" s="993"/>
      <c r="CG12" s="1014"/>
      <c r="CH12" s="989">
        <v>-145</v>
      </c>
      <c r="CI12" s="990"/>
      <c r="CJ12" s="990"/>
      <c r="CK12" s="990"/>
      <c r="CL12" s="991"/>
      <c r="CM12" s="989">
        <v>2394</v>
      </c>
      <c r="CN12" s="990"/>
      <c r="CO12" s="990"/>
      <c r="CP12" s="990"/>
      <c r="CQ12" s="991"/>
      <c r="CR12" s="989">
        <v>26</v>
      </c>
      <c r="CS12" s="990"/>
      <c r="CT12" s="990"/>
      <c r="CU12" s="990"/>
      <c r="CV12" s="991"/>
      <c r="CW12" s="989">
        <v>11</v>
      </c>
      <c r="CX12" s="990"/>
      <c r="CY12" s="990"/>
      <c r="CZ12" s="990"/>
      <c r="DA12" s="991"/>
      <c r="DB12" s="989" t="s">
        <v>597</v>
      </c>
      <c r="DC12" s="990"/>
      <c r="DD12" s="990"/>
      <c r="DE12" s="990"/>
      <c r="DF12" s="991"/>
      <c r="DG12" s="989" t="s">
        <v>597</v>
      </c>
      <c r="DH12" s="990"/>
      <c r="DI12" s="990"/>
      <c r="DJ12" s="990"/>
      <c r="DK12" s="991"/>
      <c r="DL12" s="989" t="s">
        <v>597</v>
      </c>
      <c r="DM12" s="990"/>
      <c r="DN12" s="990"/>
      <c r="DO12" s="990"/>
      <c r="DP12" s="991"/>
      <c r="DQ12" s="989" t="s">
        <v>597</v>
      </c>
      <c r="DR12" s="990"/>
      <c r="DS12" s="990"/>
      <c r="DT12" s="990"/>
      <c r="DU12" s="991"/>
      <c r="DV12" s="992" t="s">
        <v>610</v>
      </c>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20895</v>
      </c>
      <c r="R23" s="1061"/>
      <c r="S23" s="1061"/>
      <c r="T23" s="1061"/>
      <c r="U23" s="1061"/>
      <c r="V23" s="1061">
        <v>19950</v>
      </c>
      <c r="W23" s="1061"/>
      <c r="X23" s="1061"/>
      <c r="Y23" s="1061"/>
      <c r="Z23" s="1061"/>
      <c r="AA23" s="1061">
        <v>954</v>
      </c>
      <c r="AB23" s="1061"/>
      <c r="AC23" s="1061"/>
      <c r="AD23" s="1061"/>
      <c r="AE23" s="1068"/>
      <c r="AF23" s="1069">
        <v>825</v>
      </c>
      <c r="AG23" s="1061"/>
      <c r="AH23" s="1061"/>
      <c r="AI23" s="1061"/>
      <c r="AJ23" s="1070"/>
      <c r="AK23" s="1071"/>
      <c r="AL23" s="1072"/>
      <c r="AM23" s="1072"/>
      <c r="AN23" s="1072"/>
      <c r="AO23" s="1072"/>
      <c r="AP23" s="1061">
        <v>17090</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3366</v>
      </c>
      <c r="R28" s="1051"/>
      <c r="S28" s="1051"/>
      <c r="T28" s="1051"/>
      <c r="U28" s="1051"/>
      <c r="V28" s="1051">
        <v>3323</v>
      </c>
      <c r="W28" s="1051"/>
      <c r="X28" s="1051"/>
      <c r="Y28" s="1051"/>
      <c r="Z28" s="1051"/>
      <c r="AA28" s="1051">
        <v>44</v>
      </c>
      <c r="AB28" s="1051"/>
      <c r="AC28" s="1051"/>
      <c r="AD28" s="1051"/>
      <c r="AE28" s="1052"/>
      <c r="AF28" s="1053">
        <v>44</v>
      </c>
      <c r="AG28" s="1051"/>
      <c r="AH28" s="1051"/>
      <c r="AI28" s="1051"/>
      <c r="AJ28" s="1054"/>
      <c r="AK28" s="1042">
        <v>184</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3550</v>
      </c>
      <c r="R29" s="1039"/>
      <c r="S29" s="1039"/>
      <c r="T29" s="1039"/>
      <c r="U29" s="1039"/>
      <c r="V29" s="1039">
        <v>3463</v>
      </c>
      <c r="W29" s="1039"/>
      <c r="X29" s="1039"/>
      <c r="Y29" s="1039"/>
      <c r="Z29" s="1039"/>
      <c r="AA29" s="1039">
        <v>87</v>
      </c>
      <c r="AB29" s="1039"/>
      <c r="AC29" s="1039"/>
      <c r="AD29" s="1039"/>
      <c r="AE29" s="1040"/>
      <c r="AF29" s="1035">
        <v>87</v>
      </c>
      <c r="AG29" s="1036"/>
      <c r="AH29" s="1036"/>
      <c r="AI29" s="1036"/>
      <c r="AJ29" s="1037"/>
      <c r="AK29" s="980">
        <v>507</v>
      </c>
      <c r="AL29" s="971"/>
      <c r="AM29" s="971"/>
      <c r="AN29" s="971"/>
      <c r="AO29" s="971"/>
      <c r="AP29" s="971" t="s">
        <v>597</v>
      </c>
      <c r="AQ29" s="971"/>
      <c r="AR29" s="971"/>
      <c r="AS29" s="971"/>
      <c r="AT29" s="971"/>
      <c r="AU29" s="971" t="s">
        <v>597</v>
      </c>
      <c r="AV29" s="971"/>
      <c r="AW29" s="971"/>
      <c r="AX29" s="971"/>
      <c r="AY29" s="971"/>
      <c r="AZ29" s="1041" t="s">
        <v>597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435</v>
      </c>
      <c r="R30" s="1039"/>
      <c r="S30" s="1039"/>
      <c r="T30" s="1039"/>
      <c r="U30" s="1039"/>
      <c r="V30" s="1039">
        <v>433</v>
      </c>
      <c r="W30" s="1039"/>
      <c r="X30" s="1039"/>
      <c r="Y30" s="1039"/>
      <c r="Z30" s="1039"/>
      <c r="AA30" s="1039">
        <v>2</v>
      </c>
      <c r="AB30" s="1039"/>
      <c r="AC30" s="1039"/>
      <c r="AD30" s="1039"/>
      <c r="AE30" s="1040"/>
      <c r="AF30" s="1035">
        <v>2</v>
      </c>
      <c r="AG30" s="1036"/>
      <c r="AH30" s="1036"/>
      <c r="AI30" s="1036"/>
      <c r="AJ30" s="1037"/>
      <c r="AK30" s="980">
        <v>144</v>
      </c>
      <c r="AL30" s="971"/>
      <c r="AM30" s="971"/>
      <c r="AN30" s="971"/>
      <c r="AO30" s="971"/>
      <c r="AP30" s="971" t="s">
        <v>597</v>
      </c>
      <c r="AQ30" s="971"/>
      <c r="AR30" s="971"/>
      <c r="AS30" s="971"/>
      <c r="AT30" s="971"/>
      <c r="AU30" s="971" t="s">
        <v>597</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151</v>
      </c>
      <c r="R31" s="1039"/>
      <c r="S31" s="1039"/>
      <c r="T31" s="1039"/>
      <c r="U31" s="1039"/>
      <c r="V31" s="1039">
        <v>140</v>
      </c>
      <c r="W31" s="1039"/>
      <c r="X31" s="1039"/>
      <c r="Y31" s="1039"/>
      <c r="Z31" s="1039"/>
      <c r="AA31" s="1039">
        <v>11</v>
      </c>
      <c r="AB31" s="1039"/>
      <c r="AC31" s="1039"/>
      <c r="AD31" s="1039"/>
      <c r="AE31" s="1040"/>
      <c r="AF31" s="1035">
        <v>336</v>
      </c>
      <c r="AG31" s="1036"/>
      <c r="AH31" s="1036"/>
      <c r="AI31" s="1036"/>
      <c r="AJ31" s="1037"/>
      <c r="AK31" s="980">
        <v>13</v>
      </c>
      <c r="AL31" s="971"/>
      <c r="AM31" s="971"/>
      <c r="AN31" s="971"/>
      <c r="AO31" s="971"/>
      <c r="AP31" s="971">
        <v>132</v>
      </c>
      <c r="AQ31" s="971"/>
      <c r="AR31" s="971"/>
      <c r="AS31" s="971"/>
      <c r="AT31" s="971"/>
      <c r="AU31" s="971">
        <v>52</v>
      </c>
      <c r="AV31" s="971"/>
      <c r="AW31" s="971"/>
      <c r="AX31" s="971"/>
      <c r="AY31" s="971"/>
      <c r="AZ31" s="1041" t="s">
        <v>597</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255</v>
      </c>
      <c r="R32" s="1039"/>
      <c r="S32" s="1039"/>
      <c r="T32" s="1039"/>
      <c r="U32" s="1039"/>
      <c r="V32" s="1039">
        <v>212</v>
      </c>
      <c r="W32" s="1039"/>
      <c r="X32" s="1039"/>
      <c r="Y32" s="1039"/>
      <c r="Z32" s="1039"/>
      <c r="AA32" s="1039">
        <v>42</v>
      </c>
      <c r="AB32" s="1039"/>
      <c r="AC32" s="1039"/>
      <c r="AD32" s="1039"/>
      <c r="AE32" s="1040"/>
      <c r="AF32" s="1035">
        <v>42</v>
      </c>
      <c r="AG32" s="1036"/>
      <c r="AH32" s="1036"/>
      <c r="AI32" s="1036"/>
      <c r="AJ32" s="1037"/>
      <c r="AK32" s="980">
        <v>136</v>
      </c>
      <c r="AL32" s="971"/>
      <c r="AM32" s="971"/>
      <c r="AN32" s="971"/>
      <c r="AO32" s="971"/>
      <c r="AP32" s="971">
        <v>422</v>
      </c>
      <c r="AQ32" s="971"/>
      <c r="AR32" s="971"/>
      <c r="AS32" s="971"/>
      <c r="AT32" s="971"/>
      <c r="AU32" s="971">
        <v>266</v>
      </c>
      <c r="AV32" s="971"/>
      <c r="AW32" s="971"/>
      <c r="AX32" s="971"/>
      <c r="AY32" s="971"/>
      <c r="AZ32" s="1041" t="s">
        <v>597</v>
      </c>
      <c r="BA32" s="1041"/>
      <c r="BB32" s="1041"/>
      <c r="BC32" s="1041"/>
      <c r="BD32" s="1041"/>
      <c r="BE32" s="972" t="s">
        <v>601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122</v>
      </c>
      <c r="R33" s="1039"/>
      <c r="S33" s="1039"/>
      <c r="T33" s="1039"/>
      <c r="U33" s="1039"/>
      <c r="V33" s="1039">
        <v>108</v>
      </c>
      <c r="W33" s="1039"/>
      <c r="X33" s="1039"/>
      <c r="Y33" s="1039"/>
      <c r="Z33" s="1039"/>
      <c r="AA33" s="1039">
        <v>13</v>
      </c>
      <c r="AB33" s="1039"/>
      <c r="AC33" s="1039"/>
      <c r="AD33" s="1039"/>
      <c r="AE33" s="1040"/>
      <c r="AF33" s="1035">
        <v>13</v>
      </c>
      <c r="AG33" s="1036"/>
      <c r="AH33" s="1036"/>
      <c r="AI33" s="1036"/>
      <c r="AJ33" s="1037"/>
      <c r="AK33" s="980">
        <v>66</v>
      </c>
      <c r="AL33" s="971"/>
      <c r="AM33" s="971"/>
      <c r="AN33" s="971"/>
      <c r="AO33" s="971"/>
      <c r="AP33" s="971">
        <v>240</v>
      </c>
      <c r="AQ33" s="971"/>
      <c r="AR33" s="971"/>
      <c r="AS33" s="971"/>
      <c r="AT33" s="971"/>
      <c r="AU33" s="971">
        <v>240</v>
      </c>
      <c r="AV33" s="971"/>
      <c r="AW33" s="971"/>
      <c r="AX33" s="971"/>
      <c r="AY33" s="971"/>
      <c r="AZ33" s="1041" t="s">
        <v>597</v>
      </c>
      <c r="BA33" s="1041"/>
      <c r="BB33" s="1041"/>
      <c r="BC33" s="1041"/>
      <c r="BD33" s="1041"/>
      <c r="BE33" s="972" t="s">
        <v>602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196</v>
      </c>
      <c r="R34" s="1039"/>
      <c r="S34" s="1039"/>
      <c r="T34" s="1039"/>
      <c r="U34" s="1039"/>
      <c r="V34" s="1039">
        <v>196</v>
      </c>
      <c r="W34" s="1039"/>
      <c r="X34" s="1039"/>
      <c r="Y34" s="1039"/>
      <c r="Z34" s="1039"/>
      <c r="AA34" s="1039">
        <v>0</v>
      </c>
      <c r="AB34" s="1039"/>
      <c r="AC34" s="1039"/>
      <c r="AD34" s="1039"/>
      <c r="AE34" s="1040"/>
      <c r="AF34" s="1035">
        <v>0</v>
      </c>
      <c r="AG34" s="1036"/>
      <c r="AH34" s="1036"/>
      <c r="AI34" s="1036"/>
      <c r="AJ34" s="1037"/>
      <c r="AK34" s="980">
        <v>44</v>
      </c>
      <c r="AL34" s="971"/>
      <c r="AM34" s="971"/>
      <c r="AN34" s="971"/>
      <c r="AO34" s="971"/>
      <c r="AP34" s="971">
        <v>346</v>
      </c>
      <c r="AQ34" s="971"/>
      <c r="AR34" s="971"/>
      <c r="AS34" s="971"/>
      <c r="AT34" s="971"/>
      <c r="AU34" s="971">
        <v>305</v>
      </c>
      <c r="AV34" s="971"/>
      <c r="AW34" s="971"/>
      <c r="AX34" s="971"/>
      <c r="AY34" s="971"/>
      <c r="AZ34" s="1041" t="s">
        <v>597</v>
      </c>
      <c r="BA34" s="1041"/>
      <c r="BB34" s="1041"/>
      <c r="BC34" s="1041"/>
      <c r="BD34" s="1041"/>
      <c r="BE34" s="972" t="s">
        <v>603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418</v>
      </c>
      <c r="C35" s="1031"/>
      <c r="D35" s="1031"/>
      <c r="E35" s="1031"/>
      <c r="F35" s="1031"/>
      <c r="G35" s="1031"/>
      <c r="H35" s="1031"/>
      <c r="I35" s="1031"/>
      <c r="J35" s="1031"/>
      <c r="K35" s="1031"/>
      <c r="L35" s="1031"/>
      <c r="M35" s="1031"/>
      <c r="N35" s="1031"/>
      <c r="O35" s="1031"/>
      <c r="P35" s="1032"/>
      <c r="Q35" s="1038">
        <v>10</v>
      </c>
      <c r="R35" s="1039"/>
      <c r="S35" s="1039"/>
      <c r="T35" s="1039"/>
      <c r="U35" s="1039"/>
      <c r="V35" s="1039">
        <v>10</v>
      </c>
      <c r="W35" s="1039"/>
      <c r="X35" s="1039"/>
      <c r="Y35" s="1039"/>
      <c r="Z35" s="1039"/>
      <c r="AA35" s="1039">
        <v>0</v>
      </c>
      <c r="AB35" s="1039"/>
      <c r="AC35" s="1039"/>
      <c r="AD35" s="1039"/>
      <c r="AE35" s="1040"/>
      <c r="AF35" s="1035" t="s">
        <v>419</v>
      </c>
      <c r="AG35" s="1036"/>
      <c r="AH35" s="1036"/>
      <c r="AI35" s="1036"/>
      <c r="AJ35" s="1037"/>
      <c r="AK35" s="980">
        <v>10</v>
      </c>
      <c r="AL35" s="971"/>
      <c r="AM35" s="971"/>
      <c r="AN35" s="971"/>
      <c r="AO35" s="971"/>
      <c r="AP35" s="971" t="s">
        <v>597</v>
      </c>
      <c r="AQ35" s="971"/>
      <c r="AR35" s="971"/>
      <c r="AS35" s="971"/>
      <c r="AT35" s="971"/>
      <c r="AU35" s="971" t="s">
        <v>597</v>
      </c>
      <c r="AV35" s="971"/>
      <c r="AW35" s="971"/>
      <c r="AX35" s="971"/>
      <c r="AY35" s="971"/>
      <c r="AZ35" s="1041" t="s">
        <v>597</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524</v>
      </c>
      <c r="AG63" s="959"/>
      <c r="AH63" s="959"/>
      <c r="AI63" s="959"/>
      <c r="AJ63" s="1022"/>
      <c r="AK63" s="1023"/>
      <c r="AL63" s="963"/>
      <c r="AM63" s="963"/>
      <c r="AN63" s="963"/>
      <c r="AO63" s="963"/>
      <c r="AP63" s="959">
        <v>1140</v>
      </c>
      <c r="AQ63" s="959"/>
      <c r="AR63" s="959"/>
      <c r="AS63" s="959"/>
      <c r="AT63" s="959"/>
      <c r="AU63" s="959">
        <v>863</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423</v>
      </c>
      <c r="B66" s="996"/>
      <c r="C66" s="996"/>
      <c r="D66" s="996"/>
      <c r="E66" s="996"/>
      <c r="F66" s="996"/>
      <c r="G66" s="996"/>
      <c r="H66" s="996"/>
      <c r="I66" s="996"/>
      <c r="J66" s="996"/>
      <c r="K66" s="996"/>
      <c r="L66" s="996"/>
      <c r="M66" s="996"/>
      <c r="N66" s="996"/>
      <c r="O66" s="996"/>
      <c r="P66" s="997"/>
      <c r="Q66" s="1001" t="s">
        <v>401</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405</v>
      </c>
      <c r="AL66" s="996"/>
      <c r="AM66" s="996"/>
      <c r="AN66" s="996"/>
      <c r="AO66" s="997"/>
      <c r="AP66" s="1001" t="s">
        <v>427</v>
      </c>
      <c r="AQ66" s="1002"/>
      <c r="AR66" s="1002"/>
      <c r="AS66" s="1002"/>
      <c r="AT66" s="1003"/>
      <c r="AU66" s="1001" t="s">
        <v>428</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592</v>
      </c>
      <c r="C68" s="986"/>
      <c r="D68" s="986"/>
      <c r="E68" s="986"/>
      <c r="F68" s="986"/>
      <c r="G68" s="986"/>
      <c r="H68" s="986"/>
      <c r="I68" s="986"/>
      <c r="J68" s="986"/>
      <c r="K68" s="986"/>
      <c r="L68" s="986"/>
      <c r="M68" s="986"/>
      <c r="N68" s="986"/>
      <c r="O68" s="986"/>
      <c r="P68" s="987"/>
      <c r="Q68" s="988">
        <v>341</v>
      </c>
      <c r="R68" s="982"/>
      <c r="S68" s="982"/>
      <c r="T68" s="982"/>
      <c r="U68" s="982"/>
      <c r="V68" s="982">
        <v>340</v>
      </c>
      <c r="W68" s="982"/>
      <c r="X68" s="982"/>
      <c r="Y68" s="982"/>
      <c r="Z68" s="982"/>
      <c r="AA68" s="982">
        <v>1</v>
      </c>
      <c r="AB68" s="982"/>
      <c r="AC68" s="982"/>
      <c r="AD68" s="982"/>
      <c r="AE68" s="982"/>
      <c r="AF68" s="982">
        <v>1</v>
      </c>
      <c r="AG68" s="982"/>
      <c r="AH68" s="982"/>
      <c r="AI68" s="982"/>
      <c r="AJ68" s="982"/>
      <c r="AK68" s="982">
        <v>2</v>
      </c>
      <c r="AL68" s="982"/>
      <c r="AM68" s="982"/>
      <c r="AN68" s="982"/>
      <c r="AO68" s="982"/>
      <c r="AP68" s="982" t="s">
        <v>597</v>
      </c>
      <c r="AQ68" s="982"/>
      <c r="AR68" s="982"/>
      <c r="AS68" s="982"/>
      <c r="AT68" s="982"/>
      <c r="AU68" s="982" t="s">
        <v>597</v>
      </c>
      <c r="AV68" s="982"/>
      <c r="AW68" s="982"/>
      <c r="AX68" s="982"/>
      <c r="AY68" s="982"/>
      <c r="AZ68" s="983" t="s">
        <v>598</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594</v>
      </c>
      <c r="C69" s="975"/>
      <c r="D69" s="975"/>
      <c r="E69" s="975"/>
      <c r="F69" s="975"/>
      <c r="G69" s="975"/>
      <c r="H69" s="975"/>
      <c r="I69" s="975"/>
      <c r="J69" s="975"/>
      <c r="K69" s="975"/>
      <c r="L69" s="975"/>
      <c r="M69" s="975"/>
      <c r="N69" s="975"/>
      <c r="O69" s="975"/>
      <c r="P69" s="976"/>
      <c r="Q69" s="977">
        <v>30</v>
      </c>
      <c r="R69" s="971"/>
      <c r="S69" s="971"/>
      <c r="T69" s="971"/>
      <c r="U69" s="971"/>
      <c r="V69" s="971">
        <v>26</v>
      </c>
      <c r="W69" s="971"/>
      <c r="X69" s="971"/>
      <c r="Y69" s="971"/>
      <c r="Z69" s="971"/>
      <c r="AA69" s="971">
        <v>4</v>
      </c>
      <c r="AB69" s="971"/>
      <c r="AC69" s="971"/>
      <c r="AD69" s="971"/>
      <c r="AE69" s="971"/>
      <c r="AF69" s="971">
        <v>4</v>
      </c>
      <c r="AG69" s="971"/>
      <c r="AH69" s="971"/>
      <c r="AI69" s="971"/>
      <c r="AJ69" s="971"/>
      <c r="AK69" s="971" t="s">
        <v>597</v>
      </c>
      <c r="AL69" s="971"/>
      <c r="AM69" s="971"/>
      <c r="AN69" s="971"/>
      <c r="AO69" s="971"/>
      <c r="AP69" s="971" t="s">
        <v>597</v>
      </c>
      <c r="AQ69" s="971"/>
      <c r="AR69" s="971"/>
      <c r="AS69" s="971"/>
      <c r="AT69" s="971"/>
      <c r="AU69" s="971" t="s">
        <v>597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593</v>
      </c>
      <c r="C70" s="975"/>
      <c r="D70" s="975"/>
      <c r="E70" s="975"/>
      <c r="F70" s="975"/>
      <c r="G70" s="975"/>
      <c r="H70" s="975"/>
      <c r="I70" s="975"/>
      <c r="J70" s="975"/>
      <c r="K70" s="975"/>
      <c r="L70" s="975"/>
      <c r="M70" s="975"/>
      <c r="N70" s="975"/>
      <c r="O70" s="975"/>
      <c r="P70" s="976"/>
      <c r="Q70" s="977">
        <v>62</v>
      </c>
      <c r="R70" s="971"/>
      <c r="S70" s="971"/>
      <c r="T70" s="971"/>
      <c r="U70" s="971"/>
      <c r="V70" s="971">
        <v>57</v>
      </c>
      <c r="W70" s="971"/>
      <c r="X70" s="971"/>
      <c r="Y70" s="971"/>
      <c r="Z70" s="971"/>
      <c r="AA70" s="971">
        <v>5</v>
      </c>
      <c r="AB70" s="971"/>
      <c r="AC70" s="971"/>
      <c r="AD70" s="971"/>
      <c r="AE70" s="971"/>
      <c r="AF70" s="971">
        <v>5</v>
      </c>
      <c r="AG70" s="971"/>
      <c r="AH70" s="971"/>
      <c r="AI70" s="971"/>
      <c r="AJ70" s="971"/>
      <c r="AK70" s="971" t="s">
        <v>597</v>
      </c>
      <c r="AL70" s="971"/>
      <c r="AM70" s="971"/>
      <c r="AN70" s="971"/>
      <c r="AO70" s="971"/>
      <c r="AP70" s="971" t="s">
        <v>597</v>
      </c>
      <c r="AQ70" s="971"/>
      <c r="AR70" s="971"/>
      <c r="AS70" s="971"/>
      <c r="AT70" s="971"/>
      <c r="AU70" s="971" t="s">
        <v>597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595</v>
      </c>
      <c r="C71" s="975"/>
      <c r="D71" s="975"/>
      <c r="E71" s="975"/>
      <c r="F71" s="975"/>
      <c r="G71" s="975"/>
      <c r="H71" s="975"/>
      <c r="I71" s="975"/>
      <c r="J71" s="975"/>
      <c r="K71" s="975"/>
      <c r="L71" s="975"/>
      <c r="M71" s="975"/>
      <c r="N71" s="975"/>
      <c r="O71" s="975"/>
      <c r="P71" s="976"/>
      <c r="Q71" s="977">
        <v>343</v>
      </c>
      <c r="R71" s="971"/>
      <c r="S71" s="971"/>
      <c r="T71" s="971"/>
      <c r="U71" s="971"/>
      <c r="V71" s="971">
        <v>229</v>
      </c>
      <c r="W71" s="971"/>
      <c r="X71" s="971"/>
      <c r="Y71" s="971"/>
      <c r="Z71" s="971"/>
      <c r="AA71" s="971">
        <v>114</v>
      </c>
      <c r="AB71" s="971"/>
      <c r="AC71" s="971"/>
      <c r="AD71" s="971"/>
      <c r="AE71" s="971"/>
      <c r="AF71" s="971">
        <v>114</v>
      </c>
      <c r="AG71" s="971"/>
      <c r="AH71" s="971"/>
      <c r="AI71" s="971"/>
      <c r="AJ71" s="971"/>
      <c r="AK71" s="971">
        <v>133</v>
      </c>
      <c r="AL71" s="971"/>
      <c r="AM71" s="971"/>
      <c r="AN71" s="971"/>
      <c r="AO71" s="971"/>
      <c r="AP71" s="971" t="s">
        <v>597</v>
      </c>
      <c r="AQ71" s="971"/>
      <c r="AR71" s="971"/>
      <c r="AS71" s="971"/>
      <c r="AT71" s="971"/>
      <c r="AU71" s="971" t="s">
        <v>597</v>
      </c>
      <c r="AV71" s="971"/>
      <c r="AW71" s="971"/>
      <c r="AX71" s="971"/>
      <c r="AY71" s="971"/>
      <c r="AZ71" s="972" t="s">
        <v>599</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596</v>
      </c>
      <c r="C72" s="975"/>
      <c r="D72" s="975"/>
      <c r="E72" s="975"/>
      <c r="F72" s="975"/>
      <c r="G72" s="975"/>
      <c r="H72" s="975"/>
      <c r="I72" s="975"/>
      <c r="J72" s="975"/>
      <c r="K72" s="975"/>
      <c r="L72" s="975"/>
      <c r="M72" s="975"/>
      <c r="N72" s="975"/>
      <c r="O72" s="975"/>
      <c r="P72" s="976"/>
      <c r="Q72" s="977">
        <v>204864</v>
      </c>
      <c r="R72" s="971"/>
      <c r="S72" s="971"/>
      <c r="T72" s="971"/>
      <c r="U72" s="971"/>
      <c r="V72" s="971">
        <v>198243</v>
      </c>
      <c r="W72" s="971"/>
      <c r="X72" s="971"/>
      <c r="Y72" s="971"/>
      <c r="Z72" s="971"/>
      <c r="AA72" s="971">
        <v>6621</v>
      </c>
      <c r="AB72" s="971"/>
      <c r="AC72" s="971"/>
      <c r="AD72" s="971"/>
      <c r="AE72" s="971"/>
      <c r="AF72" s="971">
        <v>6621</v>
      </c>
      <c r="AG72" s="971"/>
      <c r="AH72" s="971"/>
      <c r="AI72" s="971"/>
      <c r="AJ72" s="971"/>
      <c r="AK72" s="971" t="s">
        <v>597</v>
      </c>
      <c r="AL72" s="971"/>
      <c r="AM72" s="971"/>
      <c r="AN72" s="971"/>
      <c r="AO72" s="971"/>
      <c r="AP72" s="971" t="s">
        <v>597</v>
      </c>
      <c r="AQ72" s="971"/>
      <c r="AR72" s="971"/>
      <c r="AS72" s="971"/>
      <c r="AT72" s="971"/>
      <c r="AU72" s="971" t="s">
        <v>597</v>
      </c>
      <c r="AV72" s="971"/>
      <c r="AW72" s="971"/>
      <c r="AX72" s="971"/>
      <c r="AY72" s="971"/>
      <c r="AZ72" s="972" t="s">
        <v>600</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6745</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164</v>
      </c>
      <c r="CS102" s="953"/>
      <c r="CT102" s="953"/>
      <c r="CU102" s="953"/>
      <c r="CV102" s="954"/>
      <c r="CW102" s="952">
        <v>11</v>
      </c>
      <c r="CX102" s="953"/>
      <c r="CY102" s="953"/>
      <c r="CZ102" s="953"/>
      <c r="DA102" s="954"/>
      <c r="DB102" s="952" t="s">
        <v>597</v>
      </c>
      <c r="DC102" s="953"/>
      <c r="DD102" s="953"/>
      <c r="DE102" s="953"/>
      <c r="DF102" s="954"/>
      <c r="DG102" s="952" t="s">
        <v>597</v>
      </c>
      <c r="DH102" s="953"/>
      <c r="DI102" s="953"/>
      <c r="DJ102" s="953"/>
      <c r="DK102" s="954"/>
      <c r="DL102" s="952" t="s">
        <v>597</v>
      </c>
      <c r="DM102" s="953"/>
      <c r="DN102" s="953"/>
      <c r="DO102" s="953"/>
      <c r="DP102" s="954"/>
      <c r="DQ102" s="952" t="s">
        <v>597</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312</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312</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312</v>
      </c>
      <c r="DR109" s="896"/>
      <c r="DS109" s="896"/>
      <c r="DT109" s="896"/>
      <c r="DU109" s="897"/>
      <c r="DV109" s="898" t="s">
        <v>440</v>
      </c>
      <c r="DW109" s="896"/>
      <c r="DX109" s="896"/>
      <c r="DY109" s="896"/>
      <c r="DZ109" s="929"/>
    </row>
    <row r="110" spans="1:131" s="230" customFormat="1" ht="26.25" customHeight="1" x14ac:dyDescent="0.2">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1791550</v>
      </c>
      <c r="AB110" s="889"/>
      <c r="AC110" s="889"/>
      <c r="AD110" s="889"/>
      <c r="AE110" s="890"/>
      <c r="AF110" s="891">
        <v>1928079</v>
      </c>
      <c r="AG110" s="889"/>
      <c r="AH110" s="889"/>
      <c r="AI110" s="889"/>
      <c r="AJ110" s="890"/>
      <c r="AK110" s="891">
        <v>2132714</v>
      </c>
      <c r="AL110" s="889"/>
      <c r="AM110" s="889"/>
      <c r="AN110" s="889"/>
      <c r="AO110" s="890"/>
      <c r="AP110" s="892">
        <v>26.1</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18464143</v>
      </c>
      <c r="BR110" s="842"/>
      <c r="BS110" s="842"/>
      <c r="BT110" s="842"/>
      <c r="BU110" s="842"/>
      <c r="BV110" s="842">
        <v>18070706</v>
      </c>
      <c r="BW110" s="842"/>
      <c r="BX110" s="842"/>
      <c r="BY110" s="842"/>
      <c r="BZ110" s="842"/>
      <c r="CA110" s="842">
        <v>17090442</v>
      </c>
      <c r="CB110" s="842"/>
      <c r="CC110" s="842"/>
      <c r="CD110" s="842"/>
      <c r="CE110" s="842"/>
      <c r="CF110" s="866">
        <v>209.2</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419</v>
      </c>
      <c r="DM110" s="842"/>
      <c r="DN110" s="842"/>
      <c r="DO110" s="842"/>
      <c r="DP110" s="842"/>
      <c r="DQ110" s="842" t="s">
        <v>446</v>
      </c>
      <c r="DR110" s="842"/>
      <c r="DS110" s="842"/>
      <c r="DT110" s="842"/>
      <c r="DU110" s="842"/>
      <c r="DV110" s="843" t="s">
        <v>446</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419</v>
      </c>
      <c r="AB111" s="919"/>
      <c r="AC111" s="919"/>
      <c r="AD111" s="919"/>
      <c r="AE111" s="920"/>
      <c r="AF111" s="921" t="s">
        <v>448</v>
      </c>
      <c r="AG111" s="919"/>
      <c r="AH111" s="919"/>
      <c r="AI111" s="919"/>
      <c r="AJ111" s="920"/>
      <c r="AK111" s="921" t="s">
        <v>446</v>
      </c>
      <c r="AL111" s="919"/>
      <c r="AM111" s="919"/>
      <c r="AN111" s="919"/>
      <c r="AO111" s="920"/>
      <c r="AP111" s="922" t="s">
        <v>449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419</v>
      </c>
      <c r="BW111" s="817"/>
      <c r="BX111" s="817"/>
      <c r="BY111" s="817"/>
      <c r="BZ111" s="817"/>
      <c r="CA111" s="817" t="s">
        <v>419</v>
      </c>
      <c r="CB111" s="817"/>
      <c r="CC111" s="817"/>
      <c r="CD111" s="817"/>
      <c r="CE111" s="817"/>
      <c r="CF111" s="875" t="s">
        <v>446</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419</v>
      </c>
      <c r="DH111" s="817"/>
      <c r="DI111" s="817"/>
      <c r="DJ111" s="817"/>
      <c r="DK111" s="817"/>
      <c r="DL111" s="817" t="s">
        <v>419</v>
      </c>
      <c r="DM111" s="817"/>
      <c r="DN111" s="817"/>
      <c r="DO111" s="817"/>
      <c r="DP111" s="817"/>
      <c r="DQ111" s="817" t="s">
        <v>449</v>
      </c>
      <c r="DR111" s="817"/>
      <c r="DS111" s="817"/>
      <c r="DT111" s="817"/>
      <c r="DU111" s="817"/>
      <c r="DV111" s="794" t="s">
        <v>446</v>
      </c>
      <c r="DW111" s="794"/>
      <c r="DX111" s="794"/>
      <c r="DY111" s="794"/>
      <c r="DZ111" s="795"/>
    </row>
    <row r="112" spans="1:131" s="230" customFormat="1" ht="26.25" customHeight="1" x14ac:dyDescent="0.2">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446</v>
      </c>
      <c r="AG112" s="780"/>
      <c r="AH112" s="780"/>
      <c r="AI112" s="780"/>
      <c r="AJ112" s="781"/>
      <c r="AK112" s="782" t="s">
        <v>446</v>
      </c>
      <c r="AL112" s="780"/>
      <c r="AM112" s="780"/>
      <c r="AN112" s="780"/>
      <c r="AO112" s="781"/>
      <c r="AP112" s="824" t="s">
        <v>419</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1028719</v>
      </c>
      <c r="BR112" s="817"/>
      <c r="BS112" s="817"/>
      <c r="BT112" s="817"/>
      <c r="BU112" s="817"/>
      <c r="BV112" s="817">
        <v>930610</v>
      </c>
      <c r="BW112" s="817"/>
      <c r="BX112" s="817"/>
      <c r="BY112" s="817"/>
      <c r="BZ112" s="817"/>
      <c r="CA112" s="817">
        <v>863243</v>
      </c>
      <c r="CB112" s="817"/>
      <c r="CC112" s="817"/>
      <c r="CD112" s="817"/>
      <c r="CE112" s="817"/>
      <c r="CF112" s="875">
        <v>10.6</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446</v>
      </c>
      <c r="DM112" s="817"/>
      <c r="DN112" s="817"/>
      <c r="DO112" s="817"/>
      <c r="DP112" s="817"/>
      <c r="DQ112" s="817" t="s">
        <v>446</v>
      </c>
      <c r="DR112" s="817"/>
      <c r="DS112" s="817"/>
      <c r="DT112" s="817"/>
      <c r="DU112" s="817"/>
      <c r="DV112" s="794" t="s">
        <v>448</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136706</v>
      </c>
      <c r="AB113" s="919"/>
      <c r="AC113" s="919"/>
      <c r="AD113" s="919"/>
      <c r="AE113" s="920"/>
      <c r="AF113" s="921">
        <v>139288</v>
      </c>
      <c r="AG113" s="919"/>
      <c r="AH113" s="919"/>
      <c r="AI113" s="919"/>
      <c r="AJ113" s="920"/>
      <c r="AK113" s="921">
        <v>146331</v>
      </c>
      <c r="AL113" s="919"/>
      <c r="AM113" s="919"/>
      <c r="AN113" s="919"/>
      <c r="AO113" s="920"/>
      <c r="AP113" s="922">
        <v>1.8</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t="s">
        <v>446</v>
      </c>
      <c r="BR113" s="817"/>
      <c r="BS113" s="817"/>
      <c r="BT113" s="817"/>
      <c r="BU113" s="817"/>
      <c r="BV113" s="817" t="s">
        <v>446</v>
      </c>
      <c r="BW113" s="817"/>
      <c r="BX113" s="817"/>
      <c r="BY113" s="817"/>
      <c r="BZ113" s="817"/>
      <c r="CA113" s="817" t="s">
        <v>448</v>
      </c>
      <c r="CB113" s="817"/>
      <c r="CC113" s="817"/>
      <c r="CD113" s="817"/>
      <c r="CE113" s="817"/>
      <c r="CF113" s="875" t="s">
        <v>446</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448</v>
      </c>
      <c r="DM113" s="780"/>
      <c r="DN113" s="780"/>
      <c r="DO113" s="780"/>
      <c r="DP113" s="781"/>
      <c r="DQ113" s="782" t="s">
        <v>446</v>
      </c>
      <c r="DR113" s="780"/>
      <c r="DS113" s="780"/>
      <c r="DT113" s="780"/>
      <c r="DU113" s="781"/>
      <c r="DV113" s="824" t="s">
        <v>419</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446</v>
      </c>
      <c r="AB114" s="780"/>
      <c r="AC114" s="780"/>
      <c r="AD114" s="780"/>
      <c r="AE114" s="781"/>
      <c r="AF114" s="782" t="s">
        <v>449</v>
      </c>
      <c r="AG114" s="780"/>
      <c r="AH114" s="780"/>
      <c r="AI114" s="780"/>
      <c r="AJ114" s="781"/>
      <c r="AK114" s="782" t="s">
        <v>446</v>
      </c>
      <c r="AL114" s="780"/>
      <c r="AM114" s="780"/>
      <c r="AN114" s="780"/>
      <c r="AO114" s="781"/>
      <c r="AP114" s="824" t="s">
        <v>446</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2565503</v>
      </c>
      <c r="BR114" s="817"/>
      <c r="BS114" s="817"/>
      <c r="BT114" s="817"/>
      <c r="BU114" s="817"/>
      <c r="BV114" s="817">
        <v>2630804</v>
      </c>
      <c r="BW114" s="817"/>
      <c r="BX114" s="817"/>
      <c r="BY114" s="817"/>
      <c r="BZ114" s="817"/>
      <c r="CA114" s="817">
        <v>2369797</v>
      </c>
      <c r="CB114" s="817"/>
      <c r="CC114" s="817"/>
      <c r="CD114" s="817"/>
      <c r="CE114" s="817"/>
      <c r="CF114" s="875">
        <v>29</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419</v>
      </c>
      <c r="DH114" s="780"/>
      <c r="DI114" s="780"/>
      <c r="DJ114" s="780"/>
      <c r="DK114" s="781"/>
      <c r="DL114" s="782" t="s">
        <v>419</v>
      </c>
      <c r="DM114" s="780"/>
      <c r="DN114" s="780"/>
      <c r="DO114" s="780"/>
      <c r="DP114" s="781"/>
      <c r="DQ114" s="782" t="s">
        <v>448</v>
      </c>
      <c r="DR114" s="780"/>
      <c r="DS114" s="780"/>
      <c r="DT114" s="780"/>
      <c r="DU114" s="781"/>
      <c r="DV114" s="824" t="s">
        <v>419</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448</v>
      </c>
      <c r="AB115" s="919"/>
      <c r="AC115" s="919"/>
      <c r="AD115" s="919"/>
      <c r="AE115" s="920"/>
      <c r="AF115" s="921" t="s">
        <v>419</v>
      </c>
      <c r="AG115" s="919"/>
      <c r="AH115" s="919"/>
      <c r="AI115" s="919"/>
      <c r="AJ115" s="920"/>
      <c r="AK115" s="921" t="s">
        <v>446</v>
      </c>
      <c r="AL115" s="919"/>
      <c r="AM115" s="919"/>
      <c r="AN115" s="919"/>
      <c r="AO115" s="920"/>
      <c r="AP115" s="922" t="s">
        <v>419</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448</v>
      </c>
      <c r="BR115" s="817"/>
      <c r="BS115" s="817"/>
      <c r="BT115" s="817"/>
      <c r="BU115" s="817"/>
      <c r="BV115" s="817" t="s">
        <v>419</v>
      </c>
      <c r="BW115" s="817"/>
      <c r="BX115" s="817"/>
      <c r="BY115" s="817"/>
      <c r="BZ115" s="817"/>
      <c r="CA115" s="817" t="s">
        <v>446</v>
      </c>
      <c r="CB115" s="817"/>
      <c r="CC115" s="817"/>
      <c r="CD115" s="817"/>
      <c r="CE115" s="817"/>
      <c r="CF115" s="875" t="s">
        <v>419</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448</v>
      </c>
      <c r="DM115" s="780"/>
      <c r="DN115" s="780"/>
      <c r="DO115" s="780"/>
      <c r="DP115" s="781"/>
      <c r="DQ115" s="782" t="s">
        <v>419</v>
      </c>
      <c r="DR115" s="780"/>
      <c r="DS115" s="780"/>
      <c r="DT115" s="780"/>
      <c r="DU115" s="781"/>
      <c r="DV115" s="824" t="s">
        <v>419</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449</v>
      </c>
      <c r="AG116" s="780"/>
      <c r="AH116" s="780"/>
      <c r="AI116" s="780"/>
      <c r="AJ116" s="781"/>
      <c r="AK116" s="782" t="s">
        <v>446</v>
      </c>
      <c r="AL116" s="780"/>
      <c r="AM116" s="780"/>
      <c r="AN116" s="780"/>
      <c r="AO116" s="781"/>
      <c r="AP116" s="824" t="s">
        <v>446</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446</v>
      </c>
      <c r="BW116" s="817"/>
      <c r="BX116" s="817"/>
      <c r="BY116" s="817"/>
      <c r="BZ116" s="817"/>
      <c r="CA116" s="817" t="s">
        <v>446</v>
      </c>
      <c r="CB116" s="817"/>
      <c r="CC116" s="817"/>
      <c r="CD116" s="817"/>
      <c r="CE116" s="817"/>
      <c r="CF116" s="875" t="s">
        <v>446</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419</v>
      </c>
      <c r="DM116" s="780"/>
      <c r="DN116" s="780"/>
      <c r="DO116" s="780"/>
      <c r="DP116" s="781"/>
      <c r="DQ116" s="782" t="s">
        <v>446</v>
      </c>
      <c r="DR116" s="780"/>
      <c r="DS116" s="780"/>
      <c r="DT116" s="780"/>
      <c r="DU116" s="781"/>
      <c r="DV116" s="824" t="s">
        <v>446</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1928256</v>
      </c>
      <c r="AB117" s="903"/>
      <c r="AC117" s="903"/>
      <c r="AD117" s="903"/>
      <c r="AE117" s="904"/>
      <c r="AF117" s="905">
        <v>2067367</v>
      </c>
      <c r="AG117" s="903"/>
      <c r="AH117" s="903"/>
      <c r="AI117" s="903"/>
      <c r="AJ117" s="904"/>
      <c r="AK117" s="905">
        <v>2279045</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419</v>
      </c>
      <c r="BR117" s="817"/>
      <c r="BS117" s="817"/>
      <c r="BT117" s="817"/>
      <c r="BU117" s="817"/>
      <c r="BV117" s="817" t="s">
        <v>449</v>
      </c>
      <c r="BW117" s="817"/>
      <c r="BX117" s="817"/>
      <c r="BY117" s="817"/>
      <c r="BZ117" s="817"/>
      <c r="CA117" s="817" t="s">
        <v>419</v>
      </c>
      <c r="CB117" s="817"/>
      <c r="CC117" s="817"/>
      <c r="CD117" s="817"/>
      <c r="CE117" s="817"/>
      <c r="CF117" s="875" t="s">
        <v>419</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449</v>
      </c>
      <c r="DH117" s="780"/>
      <c r="DI117" s="780"/>
      <c r="DJ117" s="780"/>
      <c r="DK117" s="781"/>
      <c r="DL117" s="782" t="s">
        <v>449</v>
      </c>
      <c r="DM117" s="780"/>
      <c r="DN117" s="780"/>
      <c r="DO117" s="780"/>
      <c r="DP117" s="781"/>
      <c r="DQ117" s="782" t="s">
        <v>448</v>
      </c>
      <c r="DR117" s="780"/>
      <c r="DS117" s="780"/>
      <c r="DT117" s="780"/>
      <c r="DU117" s="781"/>
      <c r="DV117" s="824" t="s">
        <v>448</v>
      </c>
      <c r="DW117" s="825"/>
      <c r="DX117" s="825"/>
      <c r="DY117" s="825"/>
      <c r="DZ117" s="826"/>
    </row>
    <row r="118" spans="1:130" s="230" customFormat="1" ht="26.25" customHeight="1" x14ac:dyDescent="0.2">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312</v>
      </c>
      <c r="AL118" s="896"/>
      <c r="AM118" s="896"/>
      <c r="AN118" s="896"/>
      <c r="AO118" s="897"/>
      <c r="AP118" s="899" t="s">
        <v>440</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449</v>
      </c>
      <c r="BR118" s="845"/>
      <c r="BS118" s="845"/>
      <c r="BT118" s="845"/>
      <c r="BU118" s="845"/>
      <c r="BV118" s="845" t="s">
        <v>449</v>
      </c>
      <c r="BW118" s="845"/>
      <c r="BX118" s="845"/>
      <c r="BY118" s="845"/>
      <c r="BZ118" s="845"/>
      <c r="CA118" s="845" t="s">
        <v>419</v>
      </c>
      <c r="CB118" s="845"/>
      <c r="CC118" s="845"/>
      <c r="CD118" s="845"/>
      <c r="CE118" s="845"/>
      <c r="CF118" s="875" t="s">
        <v>449</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448</v>
      </c>
      <c r="DM118" s="780"/>
      <c r="DN118" s="780"/>
      <c r="DO118" s="780"/>
      <c r="DP118" s="781"/>
      <c r="DQ118" s="782" t="s">
        <v>446</v>
      </c>
      <c r="DR118" s="780"/>
      <c r="DS118" s="780"/>
      <c r="DT118" s="780"/>
      <c r="DU118" s="781"/>
      <c r="DV118" s="824" t="s">
        <v>449</v>
      </c>
      <c r="DW118" s="825"/>
      <c r="DX118" s="825"/>
      <c r="DY118" s="825"/>
      <c r="DZ118" s="826"/>
    </row>
    <row r="119" spans="1:130" s="230" customFormat="1" ht="26.25" customHeight="1" x14ac:dyDescent="0.2">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448</v>
      </c>
      <c r="AB119" s="889"/>
      <c r="AC119" s="889"/>
      <c r="AD119" s="889"/>
      <c r="AE119" s="890"/>
      <c r="AF119" s="891" t="s">
        <v>448</v>
      </c>
      <c r="AG119" s="889"/>
      <c r="AH119" s="889"/>
      <c r="AI119" s="889"/>
      <c r="AJ119" s="890"/>
      <c r="AK119" s="891" t="s">
        <v>449</v>
      </c>
      <c r="AL119" s="889"/>
      <c r="AM119" s="889"/>
      <c r="AN119" s="889"/>
      <c r="AO119" s="890"/>
      <c r="AP119" s="892" t="s">
        <v>449</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22058365</v>
      </c>
      <c r="BR119" s="845"/>
      <c r="BS119" s="845"/>
      <c r="BT119" s="845"/>
      <c r="BU119" s="845"/>
      <c r="BV119" s="845">
        <v>21632120</v>
      </c>
      <c r="BW119" s="845"/>
      <c r="BX119" s="845"/>
      <c r="BY119" s="845"/>
      <c r="BZ119" s="845"/>
      <c r="CA119" s="845">
        <v>20323482</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448</v>
      </c>
      <c r="DM119" s="764"/>
      <c r="DN119" s="764"/>
      <c r="DO119" s="764"/>
      <c r="DP119" s="765"/>
      <c r="DQ119" s="766" t="s">
        <v>448</v>
      </c>
      <c r="DR119" s="764"/>
      <c r="DS119" s="764"/>
      <c r="DT119" s="764"/>
      <c r="DU119" s="765"/>
      <c r="DV119" s="848" t="s">
        <v>448</v>
      </c>
      <c r="DW119" s="849"/>
      <c r="DX119" s="849"/>
      <c r="DY119" s="849"/>
      <c r="DZ119" s="850"/>
    </row>
    <row r="120" spans="1:130" s="230" customFormat="1" ht="26.25" customHeight="1" x14ac:dyDescent="0.2">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419</v>
      </c>
      <c r="AB120" s="780"/>
      <c r="AC120" s="780"/>
      <c r="AD120" s="780"/>
      <c r="AE120" s="781"/>
      <c r="AF120" s="782" t="s">
        <v>419</v>
      </c>
      <c r="AG120" s="780"/>
      <c r="AH120" s="780"/>
      <c r="AI120" s="780"/>
      <c r="AJ120" s="781"/>
      <c r="AK120" s="782" t="s">
        <v>419</v>
      </c>
      <c r="AL120" s="780"/>
      <c r="AM120" s="780"/>
      <c r="AN120" s="780"/>
      <c r="AO120" s="781"/>
      <c r="AP120" s="824" t="s">
        <v>419</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4931541</v>
      </c>
      <c r="BR120" s="842"/>
      <c r="BS120" s="842"/>
      <c r="BT120" s="842"/>
      <c r="BU120" s="842"/>
      <c r="BV120" s="842">
        <v>5248508</v>
      </c>
      <c r="BW120" s="842"/>
      <c r="BX120" s="842"/>
      <c r="BY120" s="842"/>
      <c r="BZ120" s="842"/>
      <c r="CA120" s="842">
        <v>5530316</v>
      </c>
      <c r="CB120" s="842"/>
      <c r="CC120" s="842"/>
      <c r="CD120" s="842"/>
      <c r="CE120" s="842"/>
      <c r="CF120" s="866">
        <v>67.7</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305165</v>
      </c>
      <c r="DH120" s="842"/>
      <c r="DI120" s="842"/>
      <c r="DJ120" s="842"/>
      <c r="DK120" s="842"/>
      <c r="DL120" s="842">
        <v>307727</v>
      </c>
      <c r="DM120" s="842"/>
      <c r="DN120" s="842"/>
      <c r="DO120" s="842"/>
      <c r="DP120" s="842"/>
      <c r="DQ120" s="842">
        <v>305455</v>
      </c>
      <c r="DR120" s="842"/>
      <c r="DS120" s="842"/>
      <c r="DT120" s="842"/>
      <c r="DU120" s="842"/>
      <c r="DV120" s="843">
        <v>3.7</v>
      </c>
      <c r="DW120" s="843"/>
      <c r="DX120" s="843"/>
      <c r="DY120" s="843"/>
      <c r="DZ120" s="844"/>
    </row>
    <row r="121" spans="1:130" s="230"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419</v>
      </c>
      <c r="AB121" s="780"/>
      <c r="AC121" s="780"/>
      <c r="AD121" s="780"/>
      <c r="AE121" s="781"/>
      <c r="AF121" s="782" t="s">
        <v>419</v>
      </c>
      <c r="AG121" s="780"/>
      <c r="AH121" s="780"/>
      <c r="AI121" s="780"/>
      <c r="AJ121" s="781"/>
      <c r="AK121" s="782" t="s">
        <v>419</v>
      </c>
      <c r="AL121" s="780"/>
      <c r="AM121" s="780"/>
      <c r="AN121" s="780"/>
      <c r="AO121" s="781"/>
      <c r="AP121" s="824" t="s">
        <v>448</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75813</v>
      </c>
      <c r="BR121" s="817"/>
      <c r="BS121" s="817"/>
      <c r="BT121" s="817"/>
      <c r="BU121" s="817"/>
      <c r="BV121" s="817">
        <v>48466</v>
      </c>
      <c r="BW121" s="817"/>
      <c r="BX121" s="817"/>
      <c r="BY121" s="817"/>
      <c r="BZ121" s="817"/>
      <c r="CA121" s="817">
        <v>26966</v>
      </c>
      <c r="CB121" s="817"/>
      <c r="CC121" s="817"/>
      <c r="CD121" s="817"/>
      <c r="CE121" s="817"/>
      <c r="CF121" s="875">
        <v>0.3</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345551</v>
      </c>
      <c r="DH121" s="817"/>
      <c r="DI121" s="817"/>
      <c r="DJ121" s="817"/>
      <c r="DK121" s="817"/>
      <c r="DL121" s="817">
        <v>306924</v>
      </c>
      <c r="DM121" s="817"/>
      <c r="DN121" s="817"/>
      <c r="DO121" s="817"/>
      <c r="DP121" s="817"/>
      <c r="DQ121" s="817">
        <v>266112</v>
      </c>
      <c r="DR121" s="817"/>
      <c r="DS121" s="817"/>
      <c r="DT121" s="817"/>
      <c r="DU121" s="817"/>
      <c r="DV121" s="794">
        <v>3.3</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419</v>
      </c>
      <c r="AB122" s="780"/>
      <c r="AC122" s="780"/>
      <c r="AD122" s="780"/>
      <c r="AE122" s="781"/>
      <c r="AF122" s="782" t="s">
        <v>448</v>
      </c>
      <c r="AG122" s="780"/>
      <c r="AH122" s="780"/>
      <c r="AI122" s="780"/>
      <c r="AJ122" s="781"/>
      <c r="AK122" s="782" t="s">
        <v>446</v>
      </c>
      <c r="AL122" s="780"/>
      <c r="AM122" s="780"/>
      <c r="AN122" s="780"/>
      <c r="AO122" s="781"/>
      <c r="AP122" s="824" t="s">
        <v>446</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15032686</v>
      </c>
      <c r="BR122" s="845"/>
      <c r="BS122" s="845"/>
      <c r="BT122" s="845"/>
      <c r="BU122" s="845"/>
      <c r="BV122" s="845">
        <v>14654966</v>
      </c>
      <c r="BW122" s="845"/>
      <c r="BX122" s="845"/>
      <c r="BY122" s="845"/>
      <c r="BZ122" s="845"/>
      <c r="CA122" s="845">
        <v>13862841</v>
      </c>
      <c r="CB122" s="845"/>
      <c r="CC122" s="845"/>
      <c r="CD122" s="845"/>
      <c r="CE122" s="845"/>
      <c r="CF122" s="846">
        <v>169.7</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v>274576</v>
      </c>
      <c r="DH122" s="817"/>
      <c r="DI122" s="817"/>
      <c r="DJ122" s="817"/>
      <c r="DK122" s="817"/>
      <c r="DL122" s="817">
        <v>253589</v>
      </c>
      <c r="DM122" s="817"/>
      <c r="DN122" s="817"/>
      <c r="DO122" s="817"/>
      <c r="DP122" s="817"/>
      <c r="DQ122" s="817">
        <v>240060</v>
      </c>
      <c r="DR122" s="817"/>
      <c r="DS122" s="817"/>
      <c r="DT122" s="817"/>
      <c r="DU122" s="817"/>
      <c r="DV122" s="794">
        <v>2.9</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446</v>
      </c>
      <c r="AB123" s="780"/>
      <c r="AC123" s="780"/>
      <c r="AD123" s="780"/>
      <c r="AE123" s="781"/>
      <c r="AF123" s="782" t="s">
        <v>419</v>
      </c>
      <c r="AG123" s="780"/>
      <c r="AH123" s="780"/>
      <c r="AI123" s="780"/>
      <c r="AJ123" s="781"/>
      <c r="AK123" s="782" t="s">
        <v>446</v>
      </c>
      <c r="AL123" s="780"/>
      <c r="AM123" s="780"/>
      <c r="AN123" s="780"/>
      <c r="AO123" s="781"/>
      <c r="AP123" s="824" t="s">
        <v>446</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484</v>
      </c>
      <c r="BP123" s="878"/>
      <c r="BQ123" s="832">
        <v>20040040</v>
      </c>
      <c r="BR123" s="833"/>
      <c r="BS123" s="833"/>
      <c r="BT123" s="833"/>
      <c r="BU123" s="833"/>
      <c r="BV123" s="833">
        <v>19951940</v>
      </c>
      <c r="BW123" s="833"/>
      <c r="BX123" s="833"/>
      <c r="BY123" s="833"/>
      <c r="BZ123" s="833"/>
      <c r="CA123" s="833">
        <v>19420123</v>
      </c>
      <c r="CB123" s="833"/>
      <c r="CC123" s="833"/>
      <c r="CD123" s="833"/>
      <c r="CE123" s="833"/>
      <c r="CF123" s="748"/>
      <c r="CG123" s="749"/>
      <c r="CH123" s="749"/>
      <c r="CI123" s="749"/>
      <c r="CJ123" s="834"/>
      <c r="CK123" s="869"/>
      <c r="CL123" s="855"/>
      <c r="CM123" s="855"/>
      <c r="CN123" s="855"/>
      <c r="CO123" s="856"/>
      <c r="CP123" s="835" t="s">
        <v>412</v>
      </c>
      <c r="CQ123" s="836"/>
      <c r="CR123" s="836"/>
      <c r="CS123" s="836"/>
      <c r="CT123" s="836"/>
      <c r="CU123" s="836"/>
      <c r="CV123" s="836"/>
      <c r="CW123" s="836"/>
      <c r="CX123" s="836"/>
      <c r="CY123" s="836"/>
      <c r="CZ123" s="836"/>
      <c r="DA123" s="836"/>
      <c r="DB123" s="836"/>
      <c r="DC123" s="836"/>
      <c r="DD123" s="836"/>
      <c r="DE123" s="836"/>
      <c r="DF123" s="837"/>
      <c r="DG123" s="779">
        <v>103427</v>
      </c>
      <c r="DH123" s="780"/>
      <c r="DI123" s="780"/>
      <c r="DJ123" s="780"/>
      <c r="DK123" s="781"/>
      <c r="DL123" s="782">
        <v>62370</v>
      </c>
      <c r="DM123" s="780"/>
      <c r="DN123" s="780"/>
      <c r="DO123" s="780"/>
      <c r="DP123" s="781"/>
      <c r="DQ123" s="782">
        <v>51616</v>
      </c>
      <c r="DR123" s="780"/>
      <c r="DS123" s="780"/>
      <c r="DT123" s="780"/>
      <c r="DU123" s="781"/>
      <c r="DV123" s="824">
        <v>0.6</v>
      </c>
      <c r="DW123" s="825"/>
      <c r="DX123" s="825"/>
      <c r="DY123" s="825"/>
      <c r="DZ123" s="826"/>
    </row>
    <row r="124" spans="1:130" s="230" customFormat="1" ht="26.25" customHeight="1" thickBot="1" x14ac:dyDescent="0.25">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446</v>
      </c>
      <c r="AB124" s="780"/>
      <c r="AC124" s="780"/>
      <c r="AD124" s="780"/>
      <c r="AE124" s="781"/>
      <c r="AF124" s="782" t="s">
        <v>419</v>
      </c>
      <c r="AG124" s="780"/>
      <c r="AH124" s="780"/>
      <c r="AI124" s="780"/>
      <c r="AJ124" s="781"/>
      <c r="AK124" s="782" t="s">
        <v>446</v>
      </c>
      <c r="AL124" s="780"/>
      <c r="AM124" s="780"/>
      <c r="AN124" s="780"/>
      <c r="AO124" s="781"/>
      <c r="AP124" s="824" t="s">
        <v>446</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24.9</v>
      </c>
      <c r="BR124" s="831"/>
      <c r="BS124" s="831"/>
      <c r="BT124" s="831"/>
      <c r="BU124" s="831"/>
      <c r="BV124" s="831">
        <v>19.899999999999999</v>
      </c>
      <c r="BW124" s="831"/>
      <c r="BX124" s="831"/>
      <c r="BY124" s="831"/>
      <c r="BZ124" s="831"/>
      <c r="CA124" s="831">
        <v>11</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487</v>
      </c>
      <c r="DH124" s="764"/>
      <c r="DI124" s="764"/>
      <c r="DJ124" s="764"/>
      <c r="DK124" s="765"/>
      <c r="DL124" s="766" t="s">
        <v>488</v>
      </c>
      <c r="DM124" s="764"/>
      <c r="DN124" s="764"/>
      <c r="DO124" s="764"/>
      <c r="DP124" s="765"/>
      <c r="DQ124" s="766" t="s">
        <v>398</v>
      </c>
      <c r="DR124" s="764"/>
      <c r="DS124" s="764"/>
      <c r="DT124" s="764"/>
      <c r="DU124" s="765"/>
      <c r="DV124" s="848" t="s">
        <v>489</v>
      </c>
      <c r="DW124" s="849"/>
      <c r="DX124" s="849"/>
      <c r="DY124" s="849"/>
      <c r="DZ124" s="850"/>
    </row>
    <row r="125" spans="1:130" s="230"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488</v>
      </c>
      <c r="AB125" s="780"/>
      <c r="AC125" s="780"/>
      <c r="AD125" s="780"/>
      <c r="AE125" s="781"/>
      <c r="AF125" s="782" t="s">
        <v>489</v>
      </c>
      <c r="AG125" s="780"/>
      <c r="AH125" s="780"/>
      <c r="AI125" s="780"/>
      <c r="AJ125" s="781"/>
      <c r="AK125" s="782" t="s">
        <v>488</v>
      </c>
      <c r="AL125" s="780"/>
      <c r="AM125" s="780"/>
      <c r="AN125" s="780"/>
      <c r="AO125" s="781"/>
      <c r="AP125" s="824" t="s">
        <v>489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489</v>
      </c>
      <c r="DH125" s="842"/>
      <c r="DI125" s="842"/>
      <c r="DJ125" s="842"/>
      <c r="DK125" s="842"/>
      <c r="DL125" s="842" t="s">
        <v>398</v>
      </c>
      <c r="DM125" s="842"/>
      <c r="DN125" s="842"/>
      <c r="DO125" s="842"/>
      <c r="DP125" s="842"/>
      <c r="DQ125" s="842" t="s">
        <v>489</v>
      </c>
      <c r="DR125" s="842"/>
      <c r="DS125" s="842"/>
      <c r="DT125" s="842"/>
      <c r="DU125" s="842"/>
      <c r="DV125" s="843" t="s">
        <v>489</v>
      </c>
      <c r="DW125" s="843"/>
      <c r="DX125" s="843"/>
      <c r="DY125" s="843"/>
      <c r="DZ125" s="844"/>
    </row>
    <row r="126" spans="1:130" s="230" customFormat="1" ht="26.25" customHeight="1" thickBot="1" x14ac:dyDescent="0.25">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488</v>
      </c>
      <c r="AB126" s="780"/>
      <c r="AC126" s="780"/>
      <c r="AD126" s="780"/>
      <c r="AE126" s="781"/>
      <c r="AF126" s="782" t="s">
        <v>398</v>
      </c>
      <c r="AG126" s="780"/>
      <c r="AH126" s="780"/>
      <c r="AI126" s="780"/>
      <c r="AJ126" s="781"/>
      <c r="AK126" s="782" t="s">
        <v>489</v>
      </c>
      <c r="AL126" s="780"/>
      <c r="AM126" s="780"/>
      <c r="AN126" s="780"/>
      <c r="AO126" s="781"/>
      <c r="AP126" s="824" t="s">
        <v>492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489</v>
      </c>
      <c r="DH126" s="817"/>
      <c r="DI126" s="817"/>
      <c r="DJ126" s="817"/>
      <c r="DK126" s="817"/>
      <c r="DL126" s="817" t="s">
        <v>489</v>
      </c>
      <c r="DM126" s="817"/>
      <c r="DN126" s="817"/>
      <c r="DO126" s="817"/>
      <c r="DP126" s="817"/>
      <c r="DQ126" s="817" t="s">
        <v>489</v>
      </c>
      <c r="DR126" s="817"/>
      <c r="DS126" s="817"/>
      <c r="DT126" s="817"/>
      <c r="DU126" s="817"/>
      <c r="DV126" s="794" t="s">
        <v>489</v>
      </c>
      <c r="DW126" s="794"/>
      <c r="DX126" s="794"/>
      <c r="DY126" s="794"/>
      <c r="DZ126" s="795"/>
    </row>
    <row r="127" spans="1:130" s="230" customFormat="1" ht="26.25" customHeight="1" x14ac:dyDescent="0.2">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489</v>
      </c>
      <c r="AB127" s="780"/>
      <c r="AC127" s="780"/>
      <c r="AD127" s="780"/>
      <c r="AE127" s="781"/>
      <c r="AF127" s="782" t="s">
        <v>488</v>
      </c>
      <c r="AG127" s="780"/>
      <c r="AH127" s="780"/>
      <c r="AI127" s="780"/>
      <c r="AJ127" s="781"/>
      <c r="AK127" s="782" t="s">
        <v>489</v>
      </c>
      <c r="AL127" s="780"/>
      <c r="AM127" s="780"/>
      <c r="AN127" s="780"/>
      <c r="AO127" s="781"/>
      <c r="AP127" s="824" t="s">
        <v>489</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492</v>
      </c>
      <c r="DH127" s="817"/>
      <c r="DI127" s="817"/>
      <c r="DJ127" s="817"/>
      <c r="DK127" s="817"/>
      <c r="DL127" s="817" t="s">
        <v>487</v>
      </c>
      <c r="DM127" s="817"/>
      <c r="DN127" s="817"/>
      <c r="DO127" s="817"/>
      <c r="DP127" s="817"/>
      <c r="DQ127" s="817" t="s">
        <v>487</v>
      </c>
      <c r="DR127" s="817"/>
      <c r="DS127" s="817"/>
      <c r="DT127" s="817"/>
      <c r="DU127" s="817"/>
      <c r="DV127" s="794" t="s">
        <v>488</v>
      </c>
      <c r="DW127" s="794"/>
      <c r="DX127" s="794"/>
      <c r="DY127" s="794"/>
      <c r="DZ127" s="795"/>
    </row>
    <row r="128" spans="1:130" s="230" customFormat="1" ht="26.25" customHeight="1" thickBot="1" x14ac:dyDescent="0.25">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42755</v>
      </c>
      <c r="AB128" s="801"/>
      <c r="AC128" s="801"/>
      <c r="AD128" s="801"/>
      <c r="AE128" s="802"/>
      <c r="AF128" s="803">
        <v>27675</v>
      </c>
      <c r="AG128" s="801"/>
      <c r="AH128" s="801"/>
      <c r="AI128" s="801"/>
      <c r="AJ128" s="802"/>
      <c r="AK128" s="803">
        <v>20962</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488</v>
      </c>
      <c r="BG128" s="787"/>
      <c r="BH128" s="787"/>
      <c r="BI128" s="787"/>
      <c r="BJ128" s="787"/>
      <c r="BK128" s="787"/>
      <c r="BL128" s="810"/>
      <c r="BM128" s="786">
        <v>13.36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489</v>
      </c>
      <c r="DH128" s="791"/>
      <c r="DI128" s="791"/>
      <c r="DJ128" s="791"/>
      <c r="DK128" s="791"/>
      <c r="DL128" s="791" t="s">
        <v>488</v>
      </c>
      <c r="DM128" s="791"/>
      <c r="DN128" s="791"/>
      <c r="DO128" s="791"/>
      <c r="DP128" s="791"/>
      <c r="DQ128" s="791" t="s">
        <v>488</v>
      </c>
      <c r="DR128" s="791"/>
      <c r="DS128" s="791"/>
      <c r="DT128" s="791"/>
      <c r="DU128" s="791"/>
      <c r="DV128" s="792" t="s">
        <v>487</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9625571</v>
      </c>
      <c r="AB129" s="780"/>
      <c r="AC129" s="780"/>
      <c r="AD129" s="780"/>
      <c r="AE129" s="781"/>
      <c r="AF129" s="782">
        <v>10010881</v>
      </c>
      <c r="AG129" s="780"/>
      <c r="AH129" s="780"/>
      <c r="AI129" s="780"/>
      <c r="AJ129" s="781"/>
      <c r="AK129" s="782">
        <v>9838814</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488</v>
      </c>
      <c r="BG129" s="771"/>
      <c r="BH129" s="771"/>
      <c r="BI129" s="771"/>
      <c r="BJ129" s="771"/>
      <c r="BK129" s="771"/>
      <c r="BL129" s="772"/>
      <c r="BM129" s="770">
        <v>18.36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1537670</v>
      </c>
      <c r="AB130" s="780"/>
      <c r="AC130" s="780"/>
      <c r="AD130" s="780"/>
      <c r="AE130" s="781"/>
      <c r="AF130" s="782">
        <v>1571436</v>
      </c>
      <c r="AG130" s="780"/>
      <c r="AH130" s="780"/>
      <c r="AI130" s="780"/>
      <c r="AJ130" s="781"/>
      <c r="AK130" s="782">
        <v>1668173</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8087901</v>
      </c>
      <c r="AB131" s="764"/>
      <c r="AC131" s="764"/>
      <c r="AD131" s="764"/>
      <c r="AE131" s="765"/>
      <c r="AF131" s="766">
        <v>8439445</v>
      </c>
      <c r="AG131" s="764"/>
      <c r="AH131" s="764"/>
      <c r="AI131" s="764"/>
      <c r="AJ131" s="765"/>
      <c r="AK131" s="766">
        <v>8170641</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11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4.3006337490000002</v>
      </c>
      <c r="AB132" s="745"/>
      <c r="AC132" s="745"/>
      <c r="AD132" s="745"/>
      <c r="AE132" s="746"/>
      <c r="AF132" s="747">
        <v>5.548421727</v>
      </c>
      <c r="AG132" s="745"/>
      <c r="AH132" s="745"/>
      <c r="AI132" s="745"/>
      <c r="AJ132" s="746"/>
      <c r="AK132" s="747">
        <v>7.2198795709999999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4.3</v>
      </c>
      <c r="AB133" s="724"/>
      <c r="AC133" s="724"/>
      <c r="AD133" s="724"/>
      <c r="AE133" s="725"/>
      <c r="AF133" s="723">
        <v>4.5999999999999996</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TJp65gcLHwIb6y93IQYoHXjCAEzSRq92jTDbh9KDOMFUowLsiSukGBLGp4ZHfRhAswrUAMHGpTeZCjMFnzV5Q==" saltValue="kd9gnYdSXp51Goi25kOx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0ECA-2176-4C97-A7C9-1968AD04BD9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Fl3s63VbhIXfxBdnXupE9v/Ow4DYKpKRB5a5P1fPEu9mRC9tiC52cVmQUINT6TkPeVDwhQpQkoGqhHnU6rkRA==" saltValue="YpuuVY/UeAgrPs7uacLmD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1lNChENLvzRPkKRDlpXVMkEl9X9Bv8swPFd2Kx3BqLN4m2bqZba7Dyju4coCUbv0OfCzOKyV0gXgR7cWnTxhA==" saltValue="R5L8C37oRlTTnlkz1Y/p/g=="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3242370</v>
      </c>
      <c r="AP9" s="281">
        <v>163015</v>
      </c>
      <c r="AQ9" s="282">
        <v>105319</v>
      </c>
      <c r="AR9" s="283">
        <v>54.8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11</v>
      </c>
      <c r="AP10" s="284">
        <v>1</v>
      </c>
      <c r="AQ10" s="285">
        <v>9860</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1656</v>
      </c>
      <c r="AR11" s="286" t="s">
        <v>525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v>3</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109335</v>
      </c>
      <c r="AP13" s="284">
        <v>5497</v>
      </c>
      <c r="AQ13" s="285">
        <v>4056</v>
      </c>
      <c r="AR13" s="286">
        <v>35.5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76604</v>
      </c>
      <c r="AP14" s="284">
        <v>3851</v>
      </c>
      <c r="AQ14" s="285">
        <v>2339</v>
      </c>
      <c r="AR14" s="286">
        <v>64.599999999999994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-360620</v>
      </c>
      <c r="AP15" s="284">
        <v>-18131</v>
      </c>
      <c r="AQ15" s="285">
        <v>-7717</v>
      </c>
      <c r="AR15" s="286">
        <v>134.9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3067700</v>
      </c>
      <c r="AP16" s="284">
        <v>154233</v>
      </c>
      <c r="AQ16" s="285">
        <v>115515</v>
      </c>
      <c r="AR16" s="286">
        <v>33.5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15.08</v>
      </c>
      <c r="AP21" s="298">
        <v>10.69</v>
      </c>
      <c r="AQ21" s="299">
        <v>4.3899999999999997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99.5</v>
      </c>
      <c r="AP22" s="303">
        <v>97.4</v>
      </c>
      <c r="AQ22" s="304">
        <v>2.1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2132714</v>
      </c>
      <c r="AP32" s="312">
        <v>107225</v>
      </c>
      <c r="AQ32" s="313">
        <v>74824</v>
      </c>
      <c r="AR32" s="314">
        <v>43.3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v>1</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146331</v>
      </c>
      <c r="AP35" s="312">
        <v>7357</v>
      </c>
      <c r="AQ35" s="313">
        <v>17427</v>
      </c>
      <c r="AR35" s="314">
        <v>-57.8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t="s">
        <v>525</v>
      </c>
      <c r="AP36" s="312" t="s">
        <v>525</v>
      </c>
      <c r="AQ36" s="313">
        <v>2447</v>
      </c>
      <c r="AR36" s="314" t="s">
        <v>525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t="s">
        <v>525</v>
      </c>
      <c r="AP37" s="312" t="s">
        <v>525</v>
      </c>
      <c r="AQ37" s="313">
        <v>591</v>
      </c>
      <c r="AR37" s="314" t="s">
        <v>525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2</v>
      </c>
      <c r="AR38" s="304" t="s">
        <v>525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-20962</v>
      </c>
      <c r="AP39" s="312">
        <v>-1054</v>
      </c>
      <c r="AQ39" s="313">
        <v>-3618</v>
      </c>
      <c r="AR39" s="314">
        <v>-70.900000000000006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-1668173</v>
      </c>
      <c r="AP40" s="312">
        <v>-83870</v>
      </c>
      <c r="AQ40" s="313">
        <v>-63812</v>
      </c>
      <c r="AR40" s="314">
        <v>31.4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589910</v>
      </c>
      <c r="AP41" s="312">
        <v>29659</v>
      </c>
      <c r="AQ41" s="313">
        <v>27863</v>
      </c>
      <c r="AR41" s="314">
        <v>6.4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5677587</v>
      </c>
      <c r="AN51" s="334">
        <v>259416</v>
      </c>
      <c r="AO51" s="335">
        <v>36.5</v>
      </c>
      <c r="AP51" s="336">
        <v>85173</v>
      </c>
      <c r="AQ51" s="337">
        <v>-4.3</v>
      </c>
      <c r="AR51" s="338">
        <v>40.799999999999997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1700462</v>
      </c>
      <c r="AN52" s="342">
        <v>77696</v>
      </c>
      <c r="AO52" s="343">
        <v>108.8</v>
      </c>
      <c r="AP52" s="344">
        <v>43913</v>
      </c>
      <c r="AQ52" s="345">
        <v>-3.4</v>
      </c>
      <c r="AR52" s="346">
        <v>112.2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4538347</v>
      </c>
      <c r="AN53" s="334">
        <v>212211</v>
      </c>
      <c r="AO53" s="335">
        <v>-18.2</v>
      </c>
      <c r="AP53" s="336">
        <v>94081</v>
      </c>
      <c r="AQ53" s="337">
        <v>10.5</v>
      </c>
      <c r="AR53" s="338">
        <v>-28.7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1475027</v>
      </c>
      <c r="AN54" s="342">
        <v>68972</v>
      </c>
      <c r="AO54" s="343">
        <v>-11.2</v>
      </c>
      <c r="AP54" s="344">
        <v>48949</v>
      </c>
      <c r="AQ54" s="345">
        <v>11.5</v>
      </c>
      <c r="AR54" s="346">
        <v>-22.7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5200053</v>
      </c>
      <c r="AN55" s="334">
        <v>249343</v>
      </c>
      <c r="AO55" s="335">
        <v>17.5</v>
      </c>
      <c r="AP55" s="336">
        <v>92632</v>
      </c>
      <c r="AQ55" s="337">
        <v>-1.5</v>
      </c>
      <c r="AR55" s="338">
        <v>19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3395716</v>
      </c>
      <c r="AN56" s="342">
        <v>162825</v>
      </c>
      <c r="AO56" s="343">
        <v>136.1</v>
      </c>
      <c r="AP56" s="344">
        <v>47978</v>
      </c>
      <c r="AQ56" s="345">
        <v>-2</v>
      </c>
      <c r="AR56" s="346">
        <v>138.1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2803694</v>
      </c>
      <c r="AN57" s="334">
        <v>137355</v>
      </c>
      <c r="AO57" s="335">
        <v>-44.9</v>
      </c>
      <c r="AP57" s="336">
        <v>96469</v>
      </c>
      <c r="AQ57" s="337">
        <v>4.0999999999999996</v>
      </c>
      <c r="AR57" s="338">
        <v>-49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887299</v>
      </c>
      <c r="AN58" s="342">
        <v>43469</v>
      </c>
      <c r="AO58" s="343">
        <v>-73.3</v>
      </c>
      <c r="AP58" s="344">
        <v>49775</v>
      </c>
      <c r="AQ58" s="345">
        <v>3.7</v>
      </c>
      <c r="AR58" s="346">
        <v>-77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2399805</v>
      </c>
      <c r="AN59" s="334">
        <v>120654</v>
      </c>
      <c r="AO59" s="335">
        <v>-12.2</v>
      </c>
      <c r="AP59" s="336">
        <v>85743</v>
      </c>
      <c r="AQ59" s="337">
        <v>-11.1</v>
      </c>
      <c r="AR59" s="338">
        <v>-1.1000000000000001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849301</v>
      </c>
      <c r="AN60" s="342">
        <v>42700</v>
      </c>
      <c r="AO60" s="343">
        <v>-1.8</v>
      </c>
      <c r="AP60" s="344">
        <v>45231</v>
      </c>
      <c r="AQ60" s="345">
        <v>-9.1</v>
      </c>
      <c r="AR60" s="346">
        <v>7.3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4123897</v>
      </c>
      <c r="AN61" s="349">
        <v>195796</v>
      </c>
      <c r="AO61" s="350">
        <v>-4.3</v>
      </c>
      <c r="AP61" s="351">
        <v>90820</v>
      </c>
      <c r="AQ61" s="352">
        <v>-0.5</v>
      </c>
      <c r="AR61" s="338">
        <v>-3.8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1661561</v>
      </c>
      <c r="AN62" s="342">
        <v>79132</v>
      </c>
      <c r="AO62" s="343">
        <v>31.7</v>
      </c>
      <c r="AP62" s="344">
        <v>47169</v>
      </c>
      <c r="AQ62" s="345">
        <v>0.1</v>
      </c>
      <c r="AR62" s="346">
        <v>31.6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b/rzpo98rcnKxyDO+nsPqSaoaJFXwTSgtDkrNWW1SFPTLxM2mVcKBZ0U/TF+yfzOAJJOioVVhmpPGjZOl/2+6g==" saltValue="+B+zt4TWTnf300E5IDf5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1" spans="125:125" ht="13.5" hidden="1" customHeight="1" x14ac:dyDescent="0.2">
      <c r="DU121" s="259"/>
    </row>
  </sheetData>
  <sheetProtection algorithmName="SHA-512" hashValue="Xf5LAfPPWIy8ht+3662i1kownUOOebfPYhURe/6oHxys8JWufVvrUjxPBl4KxaWwOhYC+NzJyZKKmCmDB7b1JA==" saltValue="KmCvexYc7Ygg0roczcUH8w=="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qXCLTmOw5Z+55Z5HMsuBawEOQr0HaQBtyT6H1gMgPbuRP1noxbyb7pGfC7f+UZm5V+dCw6v7oRTD9h1W7uG64Q==" saltValue="/xrVprne4LFynqnhTQtAfA=="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32.950000000000003</v>
      </c>
      <c r="G47" s="12">
        <v>36.630000000000003</v>
      </c>
      <c r="H47" s="12">
        <v>34.97</v>
      </c>
      <c r="I47" s="12">
        <v>33.67</v>
      </c>
      <c r="J47" s="13">
        <v>34.340000000000003</v>
      </c>
    </row>
    <row r="48" spans="2:10" ht="57.75" customHeight="1" x14ac:dyDescent="0.2">
      <c r="B48" s="14"/>
      <c r="C48" s="1141" t="s">
        <v>4</v>
      </c>
      <c r="D48" s="1141"/>
      <c r="E48" s="1142"/>
      <c r="F48" s="15">
        <v>5.38</v>
      </c>
      <c r="G48" s="16">
        <v>5.97</v>
      </c>
      <c r="H48" s="16">
        <v>4.2</v>
      </c>
      <c r="I48" s="16">
        <v>11.45</v>
      </c>
      <c r="J48" s="17">
        <v>8.3800000000000008</v>
      </c>
    </row>
    <row r="49" spans="2:10" ht="57.75" customHeight="1" thickBot="1" x14ac:dyDescent="0.25">
      <c r="B49" s="18"/>
      <c r="C49" s="1143" t="s">
        <v>5</v>
      </c>
      <c r="D49" s="1143"/>
      <c r="E49" s="1144"/>
      <c r="F49" s="19" t="s">
        <v>572</v>
      </c>
      <c r="G49" s="20">
        <v>3.36</v>
      </c>
      <c r="H49" s="20" t="s">
        <v>573</v>
      </c>
      <c r="I49" s="20">
        <v>7.46</v>
      </c>
      <c r="J49" s="21" t="s">
        <v>574</v>
      </c>
    </row>
    <row r="50" spans="2:10" ht="13" x14ac:dyDescent="0.2"/>
  </sheetData>
  <sheetProtection algorithmName="SHA-512" hashValue="75yGpcs26/1OYCEhIAf7OKQFop2b/stsyc5M1ejYToM2k3L0/U7exBuBcnrVBxzKt2QW56TcKdH1STCxH6GbiQ==" saltValue="p2leTcAamrvxsZcqXY2t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2024-03-14T01:13:02Z</cp:lastPrinted>
  <dcterms:created xsi:type="dcterms:W3CDTF">2024-02-05T03:47:57Z</dcterms:created>
  <dcterms:modified xsi:type="dcterms:W3CDTF">2024-03-18T05:13:47Z</dcterms:modified>
  <cp:category/>
</cp:coreProperties>
</file>