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T:\◎財政係予備\★年度別フォルダ\令和6年度\予算・決算の公表\R6\04.財政状況資料集(R5決算)\251002_公表依頼\"/>
    </mc:Choice>
  </mc:AlternateContent>
  <xr:revisionPtr revIDLastSave="0" documentId="13_ncr:1_{BBE25EC8-BCDC-4FD0-A2DB-EF23FB8705D9}" xr6:coauthVersionLast="47" xr6:coauthVersionMax="47" xr10:uidLastSave="{00000000-0000-0000-0000-000000000000}"/>
  <bookViews>
    <workbookView xWindow="-28920" yWindow="165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BW39" i="10"/>
  <c r="BE39" i="10"/>
  <c r="AM39" i="10"/>
  <c r="U39" i="10"/>
  <c r="C39" i="10"/>
  <c r="BE38" i="10"/>
  <c r="AM38" i="10"/>
  <c r="U38" i="10"/>
  <c r="C38" i="10"/>
  <c r="BE37" i="10"/>
  <c r="AM37" i="10"/>
  <c r="U37" i="10"/>
  <c r="C37" i="10"/>
  <c r="BE36" i="10"/>
  <c r="BW34" i="10"/>
  <c r="BW35" i="10" s="1"/>
  <c r="BW36" i="10" s="1"/>
  <c r="BW37" i="10" s="1"/>
  <c r="BW38" i="10" s="1"/>
  <c r="C34" i="10"/>
  <c r="CO34" i="10" l="1"/>
  <c r="CO35" i="10" s="1"/>
  <c r="CO36" i="10" s="1"/>
  <c r="CO37" i="10" s="1"/>
  <c r="CO38" i="10" s="1"/>
  <c r="CO39" i="10" s="1"/>
  <c r="C35" i="10"/>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AM35" i="10" l="1"/>
  <c r="AM36" i="10" s="1"/>
  <c r="BE34" i="10"/>
  <c r="BE35" i="10" s="1"/>
</calcChain>
</file>

<file path=xl/sharedStrings.xml><?xml version="1.0" encoding="utf-8"?>
<sst xmlns="http://schemas.openxmlformats.org/spreadsheetml/2006/main" count="1174" uniqueCount="585">
  <si>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</si>
  <si>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</si>
  <si>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</si>
  <si>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</si>
  <si>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</si>
  <si>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</si>
  <si>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</si>
  <si>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</si>
  <si>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</si>
  <si>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</si>
  <si>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</si>
  <si>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</si>
  <si>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</si>
  <si>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</si>
  <si>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</si>
  <si>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</si>
  <si>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</si>
  <si>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</si>
  <si>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</si>
  <si>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</si>
  <si>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</si>
  <si>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</si>
  <si>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</si>
  <si>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</si>
  <si>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</si>
  <si>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</si>
  <si>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</si>
  <si>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</si>
  <si>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</si>
  <si>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</si>
  <si>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</si>
  <si>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</si>
  <si>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</si>
  <si>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</si>
  <si>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</si>
  <si>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</si>
  <si>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</si>
  <si>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</si>
  <si>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</si>
  <si>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</si>
  <si>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</si>
  <si>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</si>
  <si>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</si>
  <si>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</si>
  <si>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</si>
  <si>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</si>
  <si>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</si>
  <si>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</si>
  <si>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</si>
  <si>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</si>
  <si>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</si>
  <si>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</si>
  <si>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</si>
  <si>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</si>
  <si>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</si>
  <si>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</si>
  <si>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</si>
  <si>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</si>
  <si>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</si>
  <si>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</si>
  <si>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</si>
  <si>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</si>
  <si>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</si>
  <si>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</si>
  <si>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</si>
  <si>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</si>
  <si>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</si>
  <si>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</si>
  <si>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</si>
  <si>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</si>
  <si>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</si>
  <si>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</si>
  <si>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</si>
  <si>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</si>
  <si>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</si>
  <si>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</si>
  <si>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</si>
  <si>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</si>
  <si>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</si>
  <si>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大分県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</si>
  <si>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</si>
  <si>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</si>
  <si>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</si>
  <si>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</si>
  <si>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</si>
  <si>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</si>
  <si>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</si>
  <si>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</si>
  <si>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</si>
  <si>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</si>
  <si>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</si>
  <si>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</si>
  <si>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</si>
  <si>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</si>
  <si>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竹田市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</si>
  <si>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</si>
  <si>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</si>
  <si>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</si>
  <si>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</si>
  <si>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</si>
  <si>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</si>
  <si>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</si>
  <si>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</si>
  <si>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</si>
  <si>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</si>
  <si>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</si>
  <si>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</si>
  <si>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</si>
  <si>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</si>
  <si>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</si>
  <si>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</si>
  <si>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</si>
  <si>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</si>
  <si>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</si>
  <si>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</si>
  <si>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</si>
  <si>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</si>
  <si>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</si>
  <si>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</si>
  <si>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</si>
  <si>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</si>
  <si>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</si>
  <si>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</si>
  <si>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</si>
  <si>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</si>
  <si>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</si>
  <si>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</si>
  <si>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</si>
  <si>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</si>
  <si>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</si>
  <si>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</si>
  <si>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</si>
  <si>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</si>
  <si>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</si>
  <si>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</si>
  <si>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</si>
  <si>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</si>
  <si>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</si>
  <si>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</si>
  <si>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</si>
  <si>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</si>
  <si>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</si>
  <si>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6"/>
  </si>
  <si>
    <t>うち日本人(％)</t>
    <phoneticPr fontId="5"/>
  </si>
  <si>
    <t>-2.8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</si>
  <si>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</si>
  <si>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</si>
  <si>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</si>
  <si>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</si>
  <si>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</si>
  <si>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</si>
  <si>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</si>
  <si>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</si>
  <si>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</si>
  <si>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</si>
  <si>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</si>
  <si>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</si>
  <si>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</si>
  <si>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</si>
  <si>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</si>
  <si>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</si>
  <si>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</si>
  <si>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</si>
  <si>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</si>
  <si>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</si>
  <si>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</si>
  <si>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</si>
  <si>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</si>
  <si>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</si>
  <si>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</si>
  <si>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</si>
  <si>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</si>
  <si>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</si>
  <si>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</si>
  <si>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</si>
  <si>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</si>
  <si>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</si>
  <si>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</si>
  <si>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</si>
  <si>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</si>
  <si>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</si>
  <si>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</si>
  <si>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</si>
  <si>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</si>
  <si>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</si>
  <si>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</si>
  <si>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</si>
  <si>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</si>
  <si>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</si>
  <si>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</si>
  <si>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</si>
  <si>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</si>
  <si>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</si>
  <si>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</si>
  <si>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</si>
  <si>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</si>
  <si>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</si>
  <si>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</si>
  <si>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</si>
  <si>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</si>
  <si>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</si>
  <si>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</si>
  <si>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</si>
  <si>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大分県竹田市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</si>
  <si>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</si>
  <si>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</si>
  <si>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</si>
  <si>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</si>
  <si>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</si>
  <si>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</si>
  <si>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</si>
  <si>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</si>
  <si>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</si>
  <si>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</si>
  <si>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</si>
  <si>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</si>
  <si>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</si>
  <si>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</si>
  <si>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</si>
  <si>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</si>
  <si>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</si>
  <si>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</si>
  <si>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</si>
  <si>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</si>
  <si>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</si>
  <si>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</si>
  <si>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</si>
  <si>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</si>
  <si>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</si>
  <si>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</si>
  <si>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</si>
  <si>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</si>
  <si>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</si>
  <si>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</si>
  <si>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</si>
  <si>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</si>
  <si>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</si>
  <si>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</si>
  <si>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</si>
  <si>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</si>
  <si>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</si>
  <si>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</si>
  <si>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</si>
  <si>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</si>
  <si>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</si>
  <si>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</si>
  <si>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</si>
  <si>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</si>
  <si>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</si>
  <si>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</si>
  <si>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</si>
  <si>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</si>
  <si>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</si>
  <si>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</si>
  <si>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</si>
  <si>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</si>
  <si>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</si>
  <si>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</si>
  <si>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</si>
  <si>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</si>
  <si>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</si>
  <si>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</si>
  <si>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</si>
  <si>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</si>
  <si>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</si>
  <si>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</si>
  <si>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</si>
  <si>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</si>
  <si>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</si>
  <si>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</si>
  <si>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</si>
  <si>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</si>
  <si>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</si>
  <si>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</si>
  <si>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</si>
  <si>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</si>
  <si>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</si>
  <si>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</si>
  <si>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</si>
  <si>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</si>
  <si>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</si>
  <si>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</si>
  <si>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</si>
  <si>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</si>
  <si>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</si>
  <si>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</si>
  <si>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</si>
  <si>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</si>
  <si>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</si>
  <si>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</si>
  <si>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</si>
  <si>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</si>
  <si>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</si>
  <si>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</si>
  <si>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</si>
  <si>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</si>
  <si>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</si>
  <si>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</si>
  <si>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</si>
  <si>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</si>
  <si>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</si>
  <si>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</si>
  <si>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</si>
  <si>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</si>
  <si>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</si>
  <si>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</si>
  <si>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</si>
  <si>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</si>
  <si>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</si>
  <si>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</si>
  <si>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</si>
  <si>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</si>
  <si>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</si>
  <si>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</si>
  <si>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</si>
  <si>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</si>
  <si>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</si>
  <si>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</si>
  <si>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</si>
  <si>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</si>
  <si>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</si>
  <si>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</si>
  <si>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</si>
  <si>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</si>
  <si>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</si>
  <si>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</si>
  <si>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</si>
  <si>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</si>
  <si>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</si>
  <si>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</si>
  <si>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</si>
  <si>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</si>
  <si>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</si>
  <si>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</si>
  <si>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</si>
  <si>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</si>
  <si>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</si>
  <si>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</si>
  <si>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</si>
  <si>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</si>
  <si>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</si>
  <si>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</si>
  <si>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</si>
  <si>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</si>
  <si>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</si>
  <si>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</si>
  <si>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</si>
  <si>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</si>
  <si>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</si>
  <si>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</si>
  <si>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</si>
  <si>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</si>
  <si>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</si>
  <si>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</si>
  <si>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大分県竹田市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</si>
  <si>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</si>
  <si>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</si>
  <si>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</si>
  <si>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</si>
  <si>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</si>
  <si>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</si>
  <si>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</si>
  <si>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</si>
  <si>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</si>
  <si>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</si>
  <si>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</si>
  <si>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</si>
  <si>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</si>
  <si>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</si>
  <si>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</si>
  <si>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</si>
  <si>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</si>
  <si>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</si>
  <si>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</si>
  <si>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</si>
  <si>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市立こども診療所特別会計</t>
    <phoneticPr fontId="5"/>
  </si>
  <si>
    <t>長湯温泉療養文化館特別会計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</si>
  <si>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</si>
  <si>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</si>
  <si>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</si>
  <si>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</si>
  <si>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</si>
  <si>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</si>
  <si>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</si>
  <si>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</si>
  <si>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</si>
  <si>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</si>
  <si>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</si>
  <si>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</si>
  <si>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</si>
  <si>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</si>
  <si>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</si>
  <si>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</si>
  <si>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</si>
  <si>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</si>
  <si>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簡易水道事業会計</t>
    <phoneticPr fontId="5"/>
  </si>
  <si>
    <t>農業集落排水事業会計</t>
    <phoneticPr fontId="5"/>
  </si>
  <si>
    <t>浄化槽整備推進事業特別会計</t>
    <phoneticPr fontId="5"/>
  </si>
  <si>
    <t>法非適用企業</t>
    <phoneticPr fontId="5"/>
  </si>
  <si>
    <t>久住高原荘特別会計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</si>
  <si>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</si>
  <si>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</si>
  <si>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</si>
  <si>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</si>
  <si>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</si>
  <si>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</si>
  <si>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</si>
  <si>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</si>
  <si>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</si>
  <si>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</si>
  <si>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</si>
  <si>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</si>
  <si>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</si>
  <si>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</si>
  <si>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</si>
  <si>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</si>
  <si>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</si>
  <si>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</si>
  <si>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</si>
  <si>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</si>
  <si>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</si>
  <si>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</si>
  <si>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</si>
  <si>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</si>
  <si>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</si>
  <si>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</si>
  <si>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</si>
  <si>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</si>
  <si>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</si>
  <si>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</si>
  <si>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</si>
  <si>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</si>
  <si>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</si>
  <si>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</si>
  <si>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</si>
  <si>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</si>
  <si>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</si>
  <si>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</si>
  <si>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</si>
  <si>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</si>
  <si>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</si>
  <si>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</si>
  <si>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</si>
  <si>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</si>
  <si>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</si>
  <si>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</si>
  <si>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</si>
  <si>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</si>
  <si>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</si>
  <si>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</si>
  <si>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</si>
  <si>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</si>
  <si>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</si>
  <si>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</si>
  <si>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</si>
  <si>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</si>
  <si>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</si>
  <si>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</si>
  <si>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</si>
  <si>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</si>
  <si>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</si>
  <si>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</si>
  <si>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</si>
  <si>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</si>
  <si>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</si>
  <si>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</si>
  <si>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</si>
  <si>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</si>
  <si>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</si>
  <si>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</si>
  <si>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</si>
  <si>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</si>
  <si>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</si>
  <si>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</si>
  <si>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</si>
  <si>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</si>
  <si>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</si>
  <si>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</si>
  <si>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</si>
  <si>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</si>
  <si>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</si>
  <si>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</si>
  <si>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</si>
  <si>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</si>
  <si>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</si>
  <si>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</si>
  <si>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</si>
  <si>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</si>
  <si>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</si>
  <si>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</si>
  <si>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</si>
  <si>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</si>
  <si>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</si>
  <si>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</si>
  <si>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</si>
  <si>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</si>
  <si>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</si>
  <si>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</si>
  <si>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</si>
  <si>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</si>
  <si>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</si>
  <si>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</si>
  <si>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</si>
  <si>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</si>
  <si>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</si>
  <si>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</si>
  <si>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</si>
  <si>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</si>
  <si>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</si>
  <si>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</si>
  <si>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</si>
  <si>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</si>
  <si>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</si>
  <si>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</si>
  <si>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</si>
  <si>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</si>
  <si>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</si>
  <si>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</si>
  <si>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</si>
  <si>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</si>
  <si>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</si>
  <si>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</si>
  <si>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</si>
  <si>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</si>
  <si>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</si>
  <si>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</si>
  <si>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</si>
  <si>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</si>
  <si>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</si>
  <si>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</si>
  <si>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</si>
  <si>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</si>
  <si>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</si>
  <si>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</si>
  <si>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</si>
  <si>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2.64</t>
  </si>
  <si>
    <t>▲ 3.19</t>
  </si>
  <si>
    <t>一般会計</t>
  </si>
  <si>
    <t>水道事業会計</t>
  </si>
  <si>
    <t>介護保険特別会計</t>
  </si>
  <si>
    <t>簡易水道事業会計</t>
  </si>
  <si>
    <t>農業集落排水事業会計</t>
  </si>
  <si>
    <t>国民健康保険特別会計</t>
  </si>
  <si>
    <t>後期高齢者医療特別会計</t>
  </si>
  <si>
    <t>浄化槽整備推進事業特別会計</t>
  </si>
  <si>
    <t>その他会計（赤字）</t>
  </si>
  <si>
    <t>その他会計（黒字）</t>
  </si>
  <si>
    <t>R01</t>
    <phoneticPr fontId="5"/>
  </si>
  <si>
    <t>R02</t>
    <phoneticPr fontId="5"/>
  </si>
  <si>
    <t>R03</t>
    <phoneticPr fontId="5"/>
  </si>
  <si>
    <t>R04</t>
    <phoneticPr fontId="5"/>
  </si>
  <si>
    <t>R05</t>
    <phoneticPr fontId="5"/>
  </si>
  <si>
    <t>地域振興基金</t>
    <rPh sb="0" eb="2">
      <t>チイキ</t>
    </rPh>
    <rPh sb="2" eb="4">
      <t>シンコウ</t>
    </rPh>
    <rPh sb="4" eb="6">
      <t>キキン</t>
    </rPh>
    <phoneticPr fontId="5"/>
  </si>
  <si>
    <t>ふるさと竹田応援基金</t>
    <rPh sb="4" eb="6">
      <t>タケタ</t>
    </rPh>
    <rPh sb="6" eb="8">
      <t>オウエン</t>
    </rPh>
    <rPh sb="8" eb="10">
      <t>キキン</t>
    </rPh>
    <phoneticPr fontId="5"/>
  </si>
  <si>
    <t>公共施設等総合管理基金</t>
    <rPh sb="0" eb="2">
      <t>コウキョウ</t>
    </rPh>
    <rPh sb="2" eb="4">
      <t>シセツ</t>
    </rPh>
    <rPh sb="4" eb="5">
      <t>トウ</t>
    </rPh>
    <rPh sb="5" eb="7">
      <t>ソウゴウ</t>
    </rPh>
    <rPh sb="7" eb="9">
      <t>カンリ</t>
    </rPh>
    <rPh sb="9" eb="11">
      <t>キキン</t>
    </rPh>
    <phoneticPr fontId="5"/>
  </si>
  <si>
    <t>地方創生基金</t>
    <rPh sb="0" eb="6">
      <t>チホウソウセイキキン</t>
    </rPh>
    <phoneticPr fontId="2"/>
  </si>
  <si>
    <t>福祉振興基金</t>
    <rPh sb="0" eb="4">
      <t>フクシシンコウ</t>
    </rPh>
    <rPh sb="4" eb="6">
      <t>キキン</t>
    </rPh>
    <phoneticPr fontId="2"/>
  </si>
  <si>
    <t>竹田市土地開発公社</t>
    <rPh sb="0" eb="3">
      <t>タケタシ</t>
    </rPh>
    <rPh sb="3" eb="5">
      <t>トチ</t>
    </rPh>
    <rPh sb="5" eb="7">
      <t>カイハツ</t>
    </rPh>
    <rPh sb="7" eb="9">
      <t>コウシャ</t>
    </rPh>
    <phoneticPr fontId="2"/>
  </si>
  <si>
    <t>荻町まちおこし（有）</t>
    <rPh sb="0" eb="2">
      <t>オギマチ</t>
    </rPh>
    <rPh sb="7" eb="10">
      <t>ユウ</t>
    </rPh>
    <phoneticPr fontId="2"/>
  </si>
  <si>
    <t>（一社）竹田市わかば公社</t>
    <rPh sb="1" eb="3">
      <t>イッシャ</t>
    </rPh>
    <rPh sb="4" eb="7">
      <t>タケタシ</t>
    </rPh>
    <rPh sb="10" eb="12">
      <t>コウシャ</t>
    </rPh>
    <phoneticPr fontId="2"/>
  </si>
  <si>
    <t>まちづくりたけた（株）</t>
    <rPh sb="8" eb="11">
      <t>カブ</t>
    </rPh>
    <phoneticPr fontId="2"/>
  </si>
  <si>
    <t>（公財）竹田市文化振興財団</t>
    <rPh sb="1" eb="2">
      <t>コウ</t>
    </rPh>
    <rPh sb="2" eb="3">
      <t>ザイ</t>
    </rPh>
    <rPh sb="4" eb="7">
      <t>タケタシ</t>
    </rPh>
    <rPh sb="7" eb="9">
      <t>ブンカ</t>
    </rPh>
    <rPh sb="9" eb="11">
      <t>シンコウ</t>
    </rPh>
    <rPh sb="11" eb="13">
      <t>ザイダン</t>
    </rPh>
    <phoneticPr fontId="2"/>
  </si>
  <si>
    <t>（公社）大分県農業農村振興公社</t>
    <rPh sb="1" eb="3">
      <t>コウシャ</t>
    </rPh>
    <rPh sb="4" eb="7">
      <t>オオイタケン</t>
    </rPh>
    <rPh sb="7" eb="9">
      <t>ノウギョウ</t>
    </rPh>
    <rPh sb="9" eb="11">
      <t>ノウソン</t>
    </rPh>
    <rPh sb="11" eb="13">
      <t>シンコウ</t>
    </rPh>
    <rPh sb="13" eb="15">
      <t>コウシャ</t>
    </rPh>
    <phoneticPr fontId="2"/>
  </si>
  <si>
    <t>大分県消防補償等組合</t>
    <rPh sb="0" eb="3">
      <t>オオイタケン</t>
    </rPh>
    <rPh sb="3" eb="5">
      <t>ショウボウ</t>
    </rPh>
    <rPh sb="5" eb="7">
      <t>ホショウ</t>
    </rPh>
    <rPh sb="7" eb="8">
      <t>トウ</t>
    </rPh>
    <rPh sb="8" eb="10">
      <t>クミアイ</t>
    </rPh>
    <phoneticPr fontId="2"/>
  </si>
  <si>
    <t>大分県交通災害共済組合（交通災害共済事業会計）</t>
    <rPh sb="0" eb="3">
      <t>オオイタケン</t>
    </rPh>
    <rPh sb="3" eb="5">
      <t>コウツウ</t>
    </rPh>
    <rPh sb="5" eb="7">
      <t>サイガイ</t>
    </rPh>
    <rPh sb="7" eb="9">
      <t>キョウサイ</t>
    </rPh>
    <rPh sb="9" eb="11">
      <t>クミアイ</t>
    </rPh>
    <rPh sb="12" eb="14">
      <t>コウツウ</t>
    </rPh>
    <rPh sb="14" eb="16">
      <t>サイガイ</t>
    </rPh>
    <rPh sb="16" eb="18">
      <t>キョウサイ</t>
    </rPh>
    <rPh sb="18" eb="20">
      <t>ジギョウ</t>
    </rPh>
    <rPh sb="20" eb="22">
      <t>カイケイ</t>
    </rPh>
    <phoneticPr fontId="2"/>
  </si>
  <si>
    <t>大分県市町村会館管理組合</t>
    <rPh sb="0" eb="3">
      <t>オオイタケン</t>
    </rPh>
    <rPh sb="3" eb="6">
      <t>シチョウソン</t>
    </rPh>
    <rPh sb="6" eb="8">
      <t>カイカン</t>
    </rPh>
    <rPh sb="8" eb="10">
      <t>カンリ</t>
    </rPh>
    <rPh sb="10" eb="12">
      <t>クミアイ</t>
    </rPh>
    <phoneticPr fontId="2"/>
  </si>
  <si>
    <t>大分県後期高齢者医療広域連合（普通会計）</t>
    <rPh sb="0" eb="3">
      <t>オオイタケン</t>
    </rPh>
    <rPh sb="3" eb="5">
      <t>コウキ</t>
    </rPh>
    <rPh sb="5" eb="8">
      <t>コウレイシャ</t>
    </rPh>
    <rPh sb="8" eb="10">
      <t>イリョウ</t>
    </rPh>
    <rPh sb="10" eb="12">
      <t>コウイキ</t>
    </rPh>
    <rPh sb="12" eb="14">
      <t>レンゴウ</t>
    </rPh>
    <rPh sb="15" eb="17">
      <t>フツウ</t>
    </rPh>
    <rPh sb="17" eb="19">
      <t>カイケイ</t>
    </rPh>
    <phoneticPr fontId="2"/>
  </si>
  <si>
    <t>大分県後期高齢者医療広域連合（後期高齢者医療事業会計）</t>
    <rPh sb="0" eb="3">
      <t>オオイタケン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2"/>
  </si>
  <si>
    <t>基金から673百万円繰入</t>
    <rPh sb="0" eb="2">
      <t>キキン</t>
    </rPh>
    <rPh sb="7" eb="10">
      <t>ヒャクマンエン</t>
    </rPh>
    <rPh sb="10" eb="12">
      <t>クリイレ</t>
    </rPh>
    <phoneticPr fontId="2"/>
  </si>
  <si>
    <t>基金から78百万円繰入</t>
    <rPh sb="0" eb="2">
      <t>キキン</t>
    </rPh>
    <rPh sb="6" eb="9">
      <t>ヒャクマンエン</t>
    </rPh>
    <rPh sb="9" eb="11">
      <t>クリイレ</t>
    </rPh>
    <phoneticPr fontId="2"/>
  </si>
  <si>
    <t>法非適用企業 基金繰入4百万円</t>
    <phoneticPr fontId="5"/>
  </si>
  <si>
    <t>県所管第三セクター</t>
    <phoneticPr fontId="2"/>
  </si>
  <si>
    <t>基金から2百万円繰入</t>
    <rPh sb="0" eb="2">
      <t>キキン</t>
    </rPh>
    <rPh sb="5" eb="8">
      <t>ヒャクマンエン</t>
    </rPh>
    <rPh sb="8" eb="10">
      <t>クリイレ</t>
    </rPh>
    <phoneticPr fontId="2"/>
  </si>
  <si>
    <t>基金から133百万円繰入</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</si>
  <si>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</si>
  <si>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</si>
  <si>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基金の取り崩しと地方債の新規発行を抑制してきた結果、将来負担比率が低下している。一方で、有形固定資産減価償却率は類似団体よりも高く、上昇傾向にあるが、主な要因は、道路、保育所等、学校施設、福祉施設、消防施設の有形固定資産原価償却率が高くなっていることが挙げられる。特に、道路の比率は82.5％となっており、老朽化が顕著となっている。
　これまで、公共施設総合管理計画の削減目標達成に向けて、個別施設計画に基づき老朽施設の集約化・除却等を進めてきたが、今後も積極的に推し進め、施設保有量の適正化に努めていく必要がある。</t>
    <rPh sb="9" eb="12">
      <t>チホウサイ</t>
    </rPh>
    <rPh sb="13" eb="15">
      <t>シンキ</t>
    </rPh>
    <rPh sb="15" eb="17">
      <t>ハッコウ</t>
    </rPh>
    <rPh sb="18" eb="20">
      <t>ヨクセイ</t>
    </rPh>
    <rPh sb="24" eb="26">
      <t>ケッカ</t>
    </rPh>
    <rPh sb="27" eb="29">
      <t>ショウライ</t>
    </rPh>
    <rPh sb="29" eb="31">
      <t>フタン</t>
    </rPh>
    <rPh sb="31" eb="33">
      <t>ヒリツ</t>
    </rPh>
    <rPh sb="34" eb="36">
      <t>テイカ</t>
    </rPh>
    <rPh sb="41" eb="43">
      <t>イッポウ</t>
    </rPh>
    <rPh sb="45" eb="47">
      <t>ユウケイ</t>
    </rPh>
    <rPh sb="47" eb="49">
      <t>コテイ</t>
    </rPh>
    <rPh sb="49" eb="51">
      <t>シサン</t>
    </rPh>
    <rPh sb="51" eb="53">
      <t>ゲンカ</t>
    </rPh>
    <rPh sb="53" eb="55">
      <t>ショウキャク</t>
    </rPh>
    <rPh sb="55" eb="56">
      <t>リツ</t>
    </rPh>
    <rPh sb="57" eb="59">
      <t>ルイジ</t>
    </rPh>
    <rPh sb="59" eb="61">
      <t>ダンタイ</t>
    </rPh>
    <rPh sb="64" eb="65">
      <t>タカ</t>
    </rPh>
    <rPh sb="67" eb="69">
      <t>ジョウショウ</t>
    </rPh>
    <rPh sb="69" eb="71">
      <t>ケイコウ</t>
    </rPh>
    <rPh sb="127" eb="128">
      <t>ア</t>
    </rPh>
    <rPh sb="133" eb="134">
      <t>トク</t>
    </rPh>
    <rPh sb="136" eb="138">
      <t>ドウロ</t>
    </rPh>
    <rPh sb="139" eb="141">
      <t>ヒリツ</t>
    </rPh>
    <rPh sb="154" eb="157">
      <t>ロウキュウカ</t>
    </rPh>
    <rPh sb="158" eb="160">
      <t>ケンチョ</t>
    </rPh>
    <rPh sb="189" eb="191">
      <t>タッセイ</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</si>
  <si>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</si>
  <si>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</si>
  <si>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</si>
  <si>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</si>
  <si>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</si>
  <si>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</si>
  <si>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平成28年度以降の大規模な公共施設の整備事業により、基金の取り崩し額や地方債の発行額が増加したことで令和元年度にピークを迎えたが、その後普通建設事業費を抑制したことで低下傾向にある。将来負担比率及び実質公債比率ともに類似団体よりも低い水準であるが、実質公債費比率は上昇傾向にあり、引き続き市民ニーズ・行政需要実態に即した事業を厳選することで、地方債発行額の抑制に努めていく必要がある。
※令和5年度の実質公債費比率については、右のとおり数値に修正がありました　（誤）7.7％　→　（正）7.0％</t>
    <rPh sb="223" eb="224">
      <t>ミギ</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</si>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</sst>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1717FEC-5134-450D-AA1C-16152503B24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5E50-4857-8188-AEC681E4982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212211</c:v>
                </c:pt>
                <c:pt idx="1">
                  <c:v>249343</c:v>
                </c:pt>
                <c:pt idx="2">
                  <c:v>137355</c:v>
                </c:pt>
                <c:pt idx="3">
                  <c:v>120654</c:v>
                </c:pt>
                <c:pt idx="4">
                  <c:v>113136</c:v>
                </c:pt>
              </c:numCache>
            </c:numRef>
          </c:val>
          <c:smooth val="0"/>
          <c:extLst>
            <c:ext xmlns:c16="http://schemas.microsoft.com/office/drawing/2014/chart" uri="{C3380CC4-5D6E-409C-BE32-E72D297353CC}">
              <c16:uniqueId val="{00000001-5E50-4857-8188-AEC681E4982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5.97</c:v>
                </c:pt>
                <c:pt idx="1">
                  <c:v>4.2</c:v>
                </c:pt>
                <c:pt idx="2">
                  <c:v>11.45</c:v>
                </c:pt>
                <c:pt idx="3">
                  <c:v>8.3800000000000008</c:v>
                </c:pt>
                <c:pt idx="4">
                  <c:v>5</c:v>
                </c:pt>
              </c:numCache>
            </c:numRef>
          </c:val>
          <c:extLst>
            <c:ext xmlns:c16="http://schemas.microsoft.com/office/drawing/2014/chart" uri="{C3380CC4-5D6E-409C-BE32-E72D297353CC}">
              <c16:uniqueId val="{00000000-1ABA-48E7-863E-316A459A33F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36.630000000000003</c:v>
                </c:pt>
                <c:pt idx="1">
                  <c:v>34.97</c:v>
                </c:pt>
                <c:pt idx="2">
                  <c:v>33.67</c:v>
                </c:pt>
                <c:pt idx="3">
                  <c:v>34.340000000000003</c:v>
                </c:pt>
                <c:pt idx="4">
                  <c:v>38.46</c:v>
                </c:pt>
              </c:numCache>
            </c:numRef>
          </c:val>
          <c:extLst>
            <c:ext xmlns:c16="http://schemas.microsoft.com/office/drawing/2014/chart" uri="{C3380CC4-5D6E-409C-BE32-E72D297353CC}">
              <c16:uniqueId val="{00000001-1ABA-48E7-863E-316A459A33F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3.36</c:v>
                </c:pt>
                <c:pt idx="1">
                  <c:v>-2.64</c:v>
                </c:pt>
                <c:pt idx="2">
                  <c:v>7.46</c:v>
                </c:pt>
                <c:pt idx="3">
                  <c:v>-3.19</c:v>
                </c:pt>
                <c:pt idx="4">
                  <c:v>0.89</c:v>
                </c:pt>
              </c:numCache>
            </c:numRef>
          </c:val>
          <c:smooth val="0"/>
          <c:extLst>
            <c:ext xmlns:c16="http://schemas.microsoft.com/office/drawing/2014/chart" uri="{C3380CC4-5D6E-409C-BE32-E72D297353CC}">
              <c16:uniqueId val="{00000002-1ABA-48E7-863E-316A459A33F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0.81</c:v>
                </c:pt>
                <c:pt idx="8">
                  <c:v>#N/A</c:v>
                </c:pt>
                <c:pt idx="9">
                  <c:v>0</c:v>
                </c:pt>
              </c:numCache>
            </c:numRef>
          </c:val>
          <c:extLst>
            <c:ext xmlns:c16="http://schemas.microsoft.com/office/drawing/2014/chart" uri="{C3380CC4-5D6E-409C-BE32-E72D297353CC}">
              <c16:uniqueId val="{00000000-1D02-474E-9F21-2DEAB177F6F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D02-474E-9F21-2DEAB177F6F0}"/>
            </c:ext>
          </c:extLst>
        </c:ser>
        <c:ser>
          <c:idx val="2"/>
          <c:order val="2"/>
          <c:tx>
            <c:strRef>
              <c:f>データシート!$A$29</c:f>
              <c:strCache>
                <c:ptCount val="1"/>
                <c:pt idx="0">
                  <c:v>浄化槽整備推進事業特別会計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1D02-474E-9F21-2DEAB177F6F0}"/>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3-1D02-474E-9F21-2DEAB177F6F0}"/>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0.75</c:v>
                </c:pt>
                <c:pt idx="2">
                  <c:v>#N/A</c:v>
                </c:pt>
                <c:pt idx="3">
                  <c:v>0.41</c:v>
                </c:pt>
                <c:pt idx="4">
                  <c:v>#N/A</c:v>
                </c:pt>
                <c:pt idx="5">
                  <c:v>0.78</c:v>
                </c:pt>
                <c:pt idx="6">
                  <c:v>#N/A</c:v>
                </c:pt>
                <c:pt idx="7">
                  <c:v>0.44</c:v>
                </c:pt>
                <c:pt idx="8">
                  <c:v>#N/A</c:v>
                </c:pt>
                <c:pt idx="9">
                  <c:v>0.01</c:v>
                </c:pt>
              </c:numCache>
            </c:numRef>
          </c:val>
          <c:extLst>
            <c:ext xmlns:c16="http://schemas.microsoft.com/office/drawing/2014/chart" uri="{C3380CC4-5D6E-409C-BE32-E72D297353CC}">
              <c16:uniqueId val="{00000004-1D02-474E-9F21-2DEAB177F6F0}"/>
            </c:ext>
          </c:extLst>
        </c:ser>
        <c:ser>
          <c:idx val="5"/>
          <c:order val="5"/>
          <c:tx>
            <c:strRef>
              <c:f>データシート!$A$32</c:f>
              <c:strCache>
                <c:ptCount val="1"/>
                <c:pt idx="0">
                  <c:v>農業集落排水事業会計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0.02</c:v>
                </c:pt>
              </c:numCache>
            </c:numRef>
          </c:val>
          <c:extLst>
            <c:ext xmlns:c16="http://schemas.microsoft.com/office/drawing/2014/chart" uri="{C3380CC4-5D6E-409C-BE32-E72D297353CC}">
              <c16:uniqueId val="{00000005-1D02-474E-9F21-2DEAB177F6F0}"/>
            </c:ext>
          </c:extLst>
        </c:ser>
        <c:ser>
          <c:idx val="6"/>
          <c:order val="6"/>
          <c:tx>
            <c:strRef>
              <c:f>データシート!$A$33</c:f>
              <c:strCache>
                <c:ptCount val="1"/>
                <c:pt idx="0">
                  <c:v>簡易水道事業会計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0.55000000000000004</c:v>
                </c:pt>
              </c:numCache>
            </c:numRef>
          </c:val>
          <c:extLst>
            <c:ext xmlns:c16="http://schemas.microsoft.com/office/drawing/2014/chart" uri="{C3380CC4-5D6E-409C-BE32-E72D297353CC}">
              <c16:uniqueId val="{00000006-1D02-474E-9F21-2DEAB177F6F0}"/>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0.4</c:v>
                </c:pt>
                <c:pt idx="2">
                  <c:v>#N/A</c:v>
                </c:pt>
                <c:pt idx="3">
                  <c:v>0.18</c:v>
                </c:pt>
                <c:pt idx="4">
                  <c:v>#N/A</c:v>
                </c:pt>
                <c:pt idx="5">
                  <c:v>0.6</c:v>
                </c:pt>
                <c:pt idx="6">
                  <c:v>#N/A</c:v>
                </c:pt>
                <c:pt idx="7">
                  <c:v>0.88</c:v>
                </c:pt>
                <c:pt idx="8">
                  <c:v>#N/A</c:v>
                </c:pt>
                <c:pt idx="9">
                  <c:v>1.27</c:v>
                </c:pt>
              </c:numCache>
            </c:numRef>
          </c:val>
          <c:extLst>
            <c:ext xmlns:c16="http://schemas.microsoft.com/office/drawing/2014/chart" uri="{C3380CC4-5D6E-409C-BE32-E72D297353CC}">
              <c16:uniqueId val="{00000007-1D02-474E-9F21-2DEAB177F6F0}"/>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3.35</c:v>
                </c:pt>
                <c:pt idx="2">
                  <c:v>#N/A</c:v>
                </c:pt>
                <c:pt idx="3">
                  <c:v>3.43</c:v>
                </c:pt>
                <c:pt idx="4">
                  <c:v>#N/A</c:v>
                </c:pt>
                <c:pt idx="5">
                  <c:v>3.39</c:v>
                </c:pt>
                <c:pt idx="6">
                  <c:v>#N/A</c:v>
                </c:pt>
                <c:pt idx="7">
                  <c:v>3.41</c:v>
                </c:pt>
                <c:pt idx="8">
                  <c:v>#N/A</c:v>
                </c:pt>
                <c:pt idx="9">
                  <c:v>3.59</c:v>
                </c:pt>
              </c:numCache>
            </c:numRef>
          </c:val>
          <c:extLst>
            <c:ext xmlns:c16="http://schemas.microsoft.com/office/drawing/2014/chart" uri="{C3380CC4-5D6E-409C-BE32-E72D297353CC}">
              <c16:uniqueId val="{00000008-1D02-474E-9F21-2DEAB177F6F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5.96</c:v>
                </c:pt>
                <c:pt idx="2">
                  <c:v>#N/A</c:v>
                </c:pt>
                <c:pt idx="3">
                  <c:v>4.1900000000000004</c:v>
                </c:pt>
                <c:pt idx="4">
                  <c:v>#N/A</c:v>
                </c:pt>
                <c:pt idx="5">
                  <c:v>11.45</c:v>
                </c:pt>
                <c:pt idx="6">
                  <c:v>#N/A</c:v>
                </c:pt>
                <c:pt idx="7">
                  <c:v>8.1300000000000008</c:v>
                </c:pt>
                <c:pt idx="8">
                  <c:v>#N/A</c:v>
                </c:pt>
                <c:pt idx="9">
                  <c:v>4.99</c:v>
                </c:pt>
              </c:numCache>
            </c:numRef>
          </c:val>
          <c:extLst>
            <c:ext xmlns:c16="http://schemas.microsoft.com/office/drawing/2014/chart" uri="{C3380CC4-5D6E-409C-BE32-E72D297353CC}">
              <c16:uniqueId val="{00000009-1D02-474E-9F21-2DEAB177F6F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1590</c:v>
                </c:pt>
                <c:pt idx="5">
                  <c:v>1581</c:v>
                </c:pt>
                <c:pt idx="8">
                  <c:v>1600</c:v>
                </c:pt>
                <c:pt idx="11">
                  <c:v>1689</c:v>
                </c:pt>
                <c:pt idx="14">
                  <c:v>1656</c:v>
                </c:pt>
              </c:numCache>
            </c:numRef>
          </c:val>
          <c:extLst>
            <c:ext xmlns:c16="http://schemas.microsoft.com/office/drawing/2014/chart" uri="{C3380CC4-5D6E-409C-BE32-E72D297353CC}">
              <c16:uniqueId val="{00000000-D100-47F8-B80C-85527D5D376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100-47F8-B80C-85527D5D376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179</c:v>
                </c:pt>
              </c:numCache>
            </c:numRef>
          </c:val>
          <c:extLst>
            <c:ext xmlns:c16="http://schemas.microsoft.com/office/drawing/2014/chart" uri="{C3380CC4-5D6E-409C-BE32-E72D297353CC}">
              <c16:uniqueId val="{00000002-D100-47F8-B80C-85527D5D376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100-47F8-B80C-85527D5D376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137</c:v>
                </c:pt>
                <c:pt idx="3">
                  <c:v>137</c:v>
                </c:pt>
                <c:pt idx="6">
                  <c:v>139</c:v>
                </c:pt>
                <c:pt idx="9">
                  <c:v>146</c:v>
                </c:pt>
                <c:pt idx="12">
                  <c:v>138</c:v>
                </c:pt>
              </c:numCache>
            </c:numRef>
          </c:val>
          <c:extLst>
            <c:ext xmlns:c16="http://schemas.microsoft.com/office/drawing/2014/chart" uri="{C3380CC4-5D6E-409C-BE32-E72D297353CC}">
              <c16:uniqueId val="{00000004-D100-47F8-B80C-85527D5D376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100-47F8-B80C-85527D5D376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100-47F8-B80C-85527D5D376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1771</c:v>
                </c:pt>
                <c:pt idx="3">
                  <c:v>1792</c:v>
                </c:pt>
                <c:pt idx="6">
                  <c:v>1928</c:v>
                </c:pt>
                <c:pt idx="9">
                  <c:v>2133</c:v>
                </c:pt>
                <c:pt idx="12">
                  <c:v>2210</c:v>
                </c:pt>
              </c:numCache>
            </c:numRef>
          </c:val>
          <c:extLst>
            <c:ext xmlns:c16="http://schemas.microsoft.com/office/drawing/2014/chart" uri="{C3380CC4-5D6E-409C-BE32-E72D297353CC}">
              <c16:uniqueId val="{00000007-D100-47F8-B80C-85527D5D376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318</c:v>
                </c:pt>
                <c:pt idx="2">
                  <c:v>#N/A</c:v>
                </c:pt>
                <c:pt idx="3">
                  <c:v>#N/A</c:v>
                </c:pt>
                <c:pt idx="4">
                  <c:v>348</c:v>
                </c:pt>
                <c:pt idx="5">
                  <c:v>#N/A</c:v>
                </c:pt>
                <c:pt idx="6">
                  <c:v>#N/A</c:v>
                </c:pt>
                <c:pt idx="7">
                  <c:v>467</c:v>
                </c:pt>
                <c:pt idx="8">
                  <c:v>#N/A</c:v>
                </c:pt>
                <c:pt idx="9">
                  <c:v>#N/A</c:v>
                </c:pt>
                <c:pt idx="10">
                  <c:v>590</c:v>
                </c:pt>
                <c:pt idx="11">
                  <c:v>#N/A</c:v>
                </c:pt>
                <c:pt idx="12">
                  <c:v>#N/A</c:v>
                </c:pt>
                <c:pt idx="13">
                  <c:v>871</c:v>
                </c:pt>
                <c:pt idx="14">
                  <c:v>#N/A</c:v>
                </c:pt>
              </c:numCache>
            </c:numRef>
          </c:val>
          <c:smooth val="0"/>
          <c:extLst>
            <c:ext xmlns:c16="http://schemas.microsoft.com/office/drawing/2014/chart" uri="{C3380CC4-5D6E-409C-BE32-E72D297353CC}">
              <c16:uniqueId val="{00000008-D100-47F8-B80C-85527D5D376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14146</c:v>
                </c:pt>
                <c:pt idx="5">
                  <c:v>15033</c:v>
                </c:pt>
                <c:pt idx="8">
                  <c:v>14655</c:v>
                </c:pt>
                <c:pt idx="11">
                  <c:v>13863</c:v>
                </c:pt>
                <c:pt idx="14">
                  <c:v>12958</c:v>
                </c:pt>
              </c:numCache>
            </c:numRef>
          </c:val>
          <c:extLst>
            <c:ext xmlns:c16="http://schemas.microsoft.com/office/drawing/2014/chart" uri="{C3380CC4-5D6E-409C-BE32-E72D297353CC}">
              <c16:uniqueId val="{00000000-317A-41BA-A670-671672C69E0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95</c:v>
                </c:pt>
                <c:pt idx="5">
                  <c:v>76</c:v>
                </c:pt>
                <c:pt idx="8">
                  <c:v>48</c:v>
                </c:pt>
                <c:pt idx="11">
                  <c:v>27</c:v>
                </c:pt>
                <c:pt idx="14">
                  <c:v>18</c:v>
                </c:pt>
              </c:numCache>
            </c:numRef>
          </c:val>
          <c:extLst>
            <c:ext xmlns:c16="http://schemas.microsoft.com/office/drawing/2014/chart" uri="{C3380CC4-5D6E-409C-BE32-E72D297353CC}">
              <c16:uniqueId val="{00000001-317A-41BA-A670-671672C69E0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5771</c:v>
                </c:pt>
                <c:pt idx="5">
                  <c:v>4932</c:v>
                </c:pt>
                <c:pt idx="8">
                  <c:v>5249</c:v>
                </c:pt>
                <c:pt idx="11">
                  <c:v>5530</c:v>
                </c:pt>
                <c:pt idx="14">
                  <c:v>5588</c:v>
                </c:pt>
              </c:numCache>
            </c:numRef>
          </c:val>
          <c:extLst>
            <c:ext xmlns:c16="http://schemas.microsoft.com/office/drawing/2014/chart" uri="{C3380CC4-5D6E-409C-BE32-E72D297353CC}">
              <c16:uniqueId val="{00000002-317A-41BA-A670-671672C69E0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17A-41BA-A670-671672C69E0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17A-41BA-A670-671672C69E0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17A-41BA-A670-671672C69E0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2653</c:v>
                </c:pt>
                <c:pt idx="3">
                  <c:v>2566</c:v>
                </c:pt>
                <c:pt idx="6">
                  <c:v>2631</c:v>
                </c:pt>
                <c:pt idx="9">
                  <c:v>2370</c:v>
                </c:pt>
                <c:pt idx="12">
                  <c:v>2327</c:v>
                </c:pt>
              </c:numCache>
            </c:numRef>
          </c:val>
          <c:extLst>
            <c:ext xmlns:c16="http://schemas.microsoft.com/office/drawing/2014/chart" uri="{C3380CC4-5D6E-409C-BE32-E72D297353CC}">
              <c16:uniqueId val="{00000006-317A-41BA-A670-671672C69E0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317A-41BA-A670-671672C69E0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1147</c:v>
                </c:pt>
                <c:pt idx="3">
                  <c:v>1029</c:v>
                </c:pt>
                <c:pt idx="6">
                  <c:v>931</c:v>
                </c:pt>
                <c:pt idx="9">
                  <c:v>863</c:v>
                </c:pt>
                <c:pt idx="12">
                  <c:v>777</c:v>
                </c:pt>
              </c:numCache>
            </c:numRef>
          </c:val>
          <c:extLst>
            <c:ext xmlns:c16="http://schemas.microsoft.com/office/drawing/2014/chart" uri="{C3380CC4-5D6E-409C-BE32-E72D297353CC}">
              <c16:uniqueId val="{00000008-317A-41BA-A670-671672C69E0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2318</c:v>
                </c:pt>
                <c:pt idx="3">
                  <c:v>0</c:v>
                </c:pt>
                <c:pt idx="6">
                  <c:v>0</c:v>
                </c:pt>
                <c:pt idx="9">
                  <c:v>0</c:v>
                </c:pt>
                <c:pt idx="12">
                  <c:v>179</c:v>
                </c:pt>
              </c:numCache>
            </c:numRef>
          </c:val>
          <c:extLst>
            <c:ext xmlns:c16="http://schemas.microsoft.com/office/drawing/2014/chart" uri="{C3380CC4-5D6E-409C-BE32-E72D297353CC}">
              <c16:uniqueId val="{00000009-317A-41BA-A670-671672C69E0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16818</c:v>
                </c:pt>
                <c:pt idx="3">
                  <c:v>18464</c:v>
                </c:pt>
                <c:pt idx="6">
                  <c:v>18071</c:v>
                </c:pt>
                <c:pt idx="9">
                  <c:v>17090</c:v>
                </c:pt>
                <c:pt idx="12">
                  <c:v>15911</c:v>
                </c:pt>
              </c:numCache>
            </c:numRef>
          </c:val>
          <c:extLst>
            <c:ext xmlns:c16="http://schemas.microsoft.com/office/drawing/2014/chart" uri="{C3380CC4-5D6E-409C-BE32-E72D297353CC}">
              <c16:uniqueId val="{0000000A-317A-41BA-A670-671672C69E0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2924</c:v>
                </c:pt>
                <c:pt idx="2">
                  <c:v>#N/A</c:v>
                </c:pt>
                <c:pt idx="3">
                  <c:v>#N/A</c:v>
                </c:pt>
                <c:pt idx="4">
                  <c:v>2018</c:v>
                </c:pt>
                <c:pt idx="5">
                  <c:v>#N/A</c:v>
                </c:pt>
                <c:pt idx="6">
                  <c:v>#N/A</c:v>
                </c:pt>
                <c:pt idx="7">
                  <c:v>1680</c:v>
                </c:pt>
                <c:pt idx="8">
                  <c:v>#N/A</c:v>
                </c:pt>
                <c:pt idx="9">
                  <c:v>#N/A</c:v>
                </c:pt>
                <c:pt idx="10">
                  <c:v>903</c:v>
                </c:pt>
                <c:pt idx="11">
                  <c:v>#N/A</c:v>
                </c:pt>
                <c:pt idx="12">
                  <c:v>#N/A</c:v>
                </c:pt>
                <c:pt idx="13">
                  <c:v>631</c:v>
                </c:pt>
                <c:pt idx="14">
                  <c:v>#N/A</c:v>
                </c:pt>
              </c:numCache>
            </c:numRef>
          </c:val>
          <c:smooth val="0"/>
          <c:extLst>
            <c:ext xmlns:c16="http://schemas.microsoft.com/office/drawing/2014/chart" uri="{C3380CC4-5D6E-409C-BE32-E72D297353CC}">
              <c16:uniqueId val="{0000000B-317A-41BA-A670-671672C69E0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3371</c:v>
                </c:pt>
                <c:pt idx="1">
                  <c:v>3379</c:v>
                </c:pt>
                <c:pt idx="2">
                  <c:v>3798</c:v>
                </c:pt>
              </c:numCache>
            </c:numRef>
          </c:val>
          <c:extLst>
            <c:ext xmlns:c16="http://schemas.microsoft.com/office/drawing/2014/chart" uri="{C3380CC4-5D6E-409C-BE32-E72D297353CC}">
              <c16:uniqueId val="{00000000-31D2-4509-BB1D-95175595034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730</c:v>
                </c:pt>
                <c:pt idx="1">
                  <c:v>1112</c:v>
                </c:pt>
                <c:pt idx="2">
                  <c:v>955</c:v>
                </c:pt>
              </c:numCache>
            </c:numRef>
          </c:val>
          <c:extLst>
            <c:ext xmlns:c16="http://schemas.microsoft.com/office/drawing/2014/chart" uri="{C3380CC4-5D6E-409C-BE32-E72D297353CC}">
              <c16:uniqueId val="{00000001-31D2-4509-BB1D-95175595034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3255</c:v>
                </c:pt>
                <c:pt idx="1">
                  <c:v>3149</c:v>
                </c:pt>
                <c:pt idx="2">
                  <c:v>2944</c:v>
                </c:pt>
              </c:numCache>
            </c:numRef>
          </c:val>
          <c:extLst>
            <c:ext xmlns:c16="http://schemas.microsoft.com/office/drawing/2014/chart" uri="{C3380CC4-5D6E-409C-BE32-E72D297353CC}">
              <c16:uniqueId val="{00000002-31D2-4509-BB1D-95175595034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{571BB3B3-883C-45E5-9D19-E080029F3316}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DF7-46E0-BA57-38A8ECA513C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{9943763E-1440-4392-BB64-0BA85FBF1E07}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DF7-46E0-BA57-38A8ECA513C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{94F2F8B2-BE07-41D0-AA10-A3A9B52EC3BA}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DF7-46E0-BA57-38A8ECA513C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{81DB601A-8399-4EF6-86E2-C6463C95E5FB}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DF7-46E0-BA57-38A8ECA513C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{DCABA743-E8A4-4C7A-8CE8-527786EC4A15}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DF7-46E0-BA57-38A8ECA513C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{921D0BAF-E7A8-434E-9E03-A642CC74A1E9}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DF7-46E0-BA57-38A8ECA513C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{515A73DE-BBF0-4E95-AC4B-EC2289F2BBAE}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DF7-46E0-BA57-38A8ECA513C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{B779C922-8FA2-4088-A241-68F5CC8B4279}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DF7-46E0-BA57-38A8ECA513C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{CC4D1728-EA33-4096-9B13-34CE0CC95F94}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DF7-46E0-BA57-38A8ECA513C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72</c:v>
                </c:pt>
                <c:pt idx="8">
                  <c:v>73.7</c:v>
                </c:pt>
                <c:pt idx="16">
                  <c:v>75.2</c:v>
                </c:pt>
                <c:pt idx="24">
                  <c:v>76.900000000000006</c:v>
                </c:pt>
                <c:pt idx="32">
                  <c:v>78.5</c:v>
                </c:pt>
              </c:numCache>
            </c:numRef>
          </c:xVal>
          <c:yVal>
            <c:numRef>
              <c:f>公会計指標分析・財政指標組合せ分析表!$BP$51:$DC$51</c:f>
              <c:numCache>
                <c:formatCode>#,##0.0;"▲ "#,##0.0</c:formatCode>
                <c:ptCount val="40"/>
                <c:pt idx="0">
                  <c:v>36.9</c:v>
                </c:pt>
                <c:pt idx="8">
                  <c:v>24.9</c:v>
                </c:pt>
                <c:pt idx="16">
                  <c:v>19.899999999999999</c:v>
                </c:pt>
                <c:pt idx="24">
                  <c:v>11</c:v>
                </c:pt>
                <c:pt idx="32">
                  <c:v>7.6</c:v>
                </c:pt>
              </c:numCache>
            </c:numRef>
          </c:yVal>
          <c:smooth val="0"/>
          <c:extLst>
            <c:ext xmlns:c16="http://schemas.microsoft.com/office/drawing/2014/chart" uri="{C3380CC4-5D6E-409C-BE32-E72D297353CC}">
              <c16:uniqueId val="{00000009-1DF7-46E0-BA57-38A8ECA513C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{196BA35B-BA07-4341-AB63-BC6B53DE5F62}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DF7-46E0-BA57-38A8ECA513C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{C3851F0C-9A65-4684-9946-6796AB947B73}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DF7-46E0-BA57-38A8ECA513C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{4BB2C54B-A3ED-4C5C-9664-43C4A9F4453C}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DF7-46E0-BA57-38A8ECA513C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{C65D9005-AAF9-42BD-B063-E604F483D99D}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DF7-46E0-BA57-38A8ECA513C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{C7883857-98A6-4E22-90B7-813C7BF43E5C}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DF7-46E0-BA57-38A8ECA513C0}"/>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{A1F63839-C46B-4A07-9C3E-17140B26F90A}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DF7-46E0-BA57-38A8ECA513C0}"/>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{20C74426-CC7D-483E-BBA4-792B51DA5C1B}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DF7-46E0-BA57-38A8ECA513C0}"/>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{84E09E08-89BB-410F-BC81-E7E7204BFB99}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DF7-46E0-BA57-38A8ECA513C0}"/>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{219A6517-4F72-43DE-9AE8-97E45503B07F}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DF7-46E0-BA57-38A8ECA513C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1DF7-46E0-BA57-38A8ECA513C0}"/>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{D30CF800-7954-40A2-81AC-92F5C9136D13}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6E9-41FB-994A-EE21A9AE31C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{7BDAB970-98E4-4155-AF1D-CC5DDE409E4F}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6E9-41FB-994A-EE21A9AE31C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{84F80E3D-A13A-4D5B-9D2F-673DB3313595}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6E9-41FB-994A-EE21A9AE31C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{4459DB05-8DC6-48CD-81C7-280DFF5FC495}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6E9-41FB-994A-EE21A9AE31C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{A092C287-76C1-442C-9FB3-64565CA9EC9E}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6E9-41FB-994A-EE21A9AE31C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{F8A97D6C-DB6E-424E-8B7B-3D9110DAE78B}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6E9-41FB-994A-EE21A9AE31C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{DE667CD8-CF6A-4F27-A782-B73AECEDB721}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6E9-41FB-994A-EE21A9AE31C5}"/>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{66D520FC-E398-4A88-B048-6059018FA69F}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6E9-41FB-994A-EE21A9AE31C5}"/>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{A9E904BE-2BFF-469D-B7DD-5B3ACFB10C39}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6E9-41FB-994A-EE21A9AE31C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4.5</c:v>
                </c:pt>
                <c:pt idx="8">
                  <c:v>4.3</c:v>
                </c:pt>
                <c:pt idx="16">
                  <c:v>4.5999999999999996</c:v>
                </c:pt>
                <c:pt idx="24">
                  <c:v>5.6</c:v>
                </c:pt>
                <c:pt idx="32">
                  <c:v>7.7</c:v>
                </c:pt>
              </c:numCache>
            </c:numRef>
          </c:xVal>
          <c:yVal>
            <c:numRef>
              <c:f>公会計指標分析・財政指標組合せ分析表!$BP$73:$DC$73</c:f>
              <c:numCache>
                <c:formatCode>#,##0.0;"▲ "#,##0.0</c:formatCode>
                <c:ptCount val="40"/>
                <c:pt idx="0">
                  <c:v>36.9</c:v>
                </c:pt>
                <c:pt idx="8">
                  <c:v>24.9</c:v>
                </c:pt>
                <c:pt idx="16">
                  <c:v>19.899999999999999</c:v>
                </c:pt>
                <c:pt idx="24">
                  <c:v>11</c:v>
                </c:pt>
                <c:pt idx="32">
                  <c:v>7.6</c:v>
                </c:pt>
              </c:numCache>
            </c:numRef>
          </c:yVal>
          <c:smooth val="0"/>
          <c:extLst>
            <c:ext xmlns:c16="http://schemas.microsoft.com/office/drawing/2014/chart" uri="{C3380CC4-5D6E-409C-BE32-E72D297353CC}">
              <c16:uniqueId val="{00000009-26E9-41FB-994A-EE21A9AE31C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{905AE160-E3A0-4A23-9F16-D523D70C3787}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6E9-41FB-994A-EE21A9AE31C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{18178AB0-4FE0-4CA6-A079-5699A2F7411C}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6E9-41FB-994A-EE21A9AE31C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{86B7D051-0393-4F45-BD46-FE9CF0702900}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6E9-41FB-994A-EE21A9AE31C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{11E01642-D19E-4225-97F0-EF75641AADA1}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6E9-41FB-994A-EE21A9AE31C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{A68BE8F1-8DEC-4D54-B98F-0C420B4AE8BA}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6E9-41FB-994A-EE21A9AE31C5}"/>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{B46023B2-4157-4064-985C-DAFDCE36C942}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6E9-41FB-994A-EE21A9AE31C5}"/>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{F773EBA2-69A1-47FB-A6C9-B8E6C348DD2D}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6E9-41FB-994A-EE21A9AE31C5}"/>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{79CF2268-D8C4-4724-84FE-FBAB2A3A3A91}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6E9-41FB-994A-EE21A9AE31C5}"/>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{753142BF-8204-4572-B5F4-32E44C3D3F90}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6E9-41FB-994A-EE21A9AE31C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26E9-41FB-994A-EE21A9AE31C5}"/>
            </c:ext>
          </c:extLst>
        </c:ser>
        <c:dLbls>
          <c:showLegendKey val="0"/>
          <c:showVal val="1"/>
          <c:showCatName val="0"/>
          <c:showSerName val="0"/>
          <c:showPercent val="0"/>
          <c:showBubbleSize val="0"/>
        </c:dLbls>
        <c:axId val="84219776"/>
        <c:axId val="84234240"/>
      </c:scatterChart>
      <c:valAx>
        <c:axId val="84219776"/>
        <c:scaling>
          <c:orientation val="maxMin"/>
          <c:max val="10"/>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大分県竹田市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実質公債費比率の分子は、</a:t>
          </a:r>
          <a:r>
            <a:rPr kumimoji="1" lang="ja-JP" altLang="en-US" sz="1100" b="0" i="0" baseline="0">
              <a:solidFill>
                <a:schemeClr val="dk1"/>
              </a:solidFill>
              <a:effectLst/>
              <a:latin typeface="+mn-lt"/>
              <a:ea typeface="+mn-ea"/>
              <a:cs typeface="+mn-cs"/>
            </a:rPr>
            <a:t>新環境センター整備事業</a:t>
          </a:r>
          <a:r>
            <a:rPr kumimoji="1" lang="ja-JP" altLang="ja-JP" sz="1100" b="0" i="0" baseline="0">
              <a:solidFill>
                <a:schemeClr val="dk1"/>
              </a:solidFill>
              <a:effectLst/>
              <a:latin typeface="+mn-lt"/>
              <a:ea typeface="+mn-ea"/>
              <a:cs typeface="+mn-cs"/>
            </a:rPr>
            <a:t>等の地方債の償還が始まったことから、昨年度より増加している。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大分県竹田市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0" i="0" baseline="0">
              <a:solidFill>
                <a:schemeClr val="dk1"/>
              </a:solidFill>
              <a:effectLst/>
              <a:latin typeface="+mn-lt"/>
              <a:ea typeface="+mn-ea"/>
              <a:cs typeface="+mn-cs"/>
            </a:rPr>
            <a:t>地方債の現在高は、国営大野川上流開発事業や歴史文化館建設事業等の大規模普通建設事業に係る地方債発行に伴い平成２９年度以降上昇していた。しかし、令和３年度以降は地方債発行額が抑えられたことに加え、前述の大規模普通建設事業に係る償還が本格的に始まったことにより、地方債現在高は減少し、将来負担比率の分子は前年度に比べ減少している。</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大分県竹田市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財政調整基金に前年度決算剰余金を積み立てたこと、取り崩しがなかったこと等から、基金現在高は全体として昨年度より微増した。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行財政改革による事務改善、業務改革や公共施設の集約・除却など経常経費の縮減に努めることで、財政調整等基金の取り崩しを最小限に抑えるとともに、基金への積立も計画的に実施することで今後に予定されている普通建設事業や施設の維持補修に備え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福祉の向上、地域振興等の特定の行政施策のために設置された基金であり、それぞれの目的に沿った施策に充当する。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の寄付額が伸び悩んだためふるさと竹田応援基金の残高が減少したことや、森林環境譲与税基金を活用する事業が増えたこと、公共施設の長寿命化対策等により取崩額が増えたことなどから減少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老朽化した施設の長寿命化など、当面は臨時的な経費の支出が見込まれており、特定目的基金の設置目的に合致する事業には積極的な繰入を行いつつ、今後想定される公共施設の維持補修費増大に備えて、公有財産の売却等による収入を可能な限り基金に積み立て財源の確保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運用益約８６７万円に加え、令和５年度については前年度決算剰余金４億１千万円を積立てたことにより残高は増加した。なお、取崩しは発生していない。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標準財政規模の１０％が適正とされている。しかしながら、あくまでも一般的な財政の指標であり、老朽化した施設を多く抱えて、災害が頻繁に発生する本市においては、現時点で少なくとも標準財政規模の２割である約２０億円程度は確保したいと考え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運用益約２８５万円に加え、交付税の措置分約４千万円を積立てたが、償還財源に充当するため２億円の取崩したことにより残高は減少した。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竹田市基金条例において、前年度決算剰余金のうち２分の１を下らない額を財政調整基金又は減債基金に積立てることとしている。今後も健全な状態を維持しつつ、計画的に積立を行っていく方針である。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6386DC4-7BE2-4A45-9665-95C8CE69C7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DC2D8CD-27D4-46DC-8826-5D90731C4D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EEB965A1-465C-4F4E-B15D-08B6844E62B4}"/>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99F5FA56-DBA5-4930-9DB5-B85600C5FA52}"/>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8394B39-D231-45F8-BB52-D3D8F15AC8D0}"/>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89F6241D-FED3-464F-90DC-66D02D85D1E0}"/>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大分県竹田市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39C86B0C-09AB-4305-90D7-164E67293320}"/>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1AFC1E0-201F-4AF4-A2DB-4BF9B9F23440}"/>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61E7DDF-E2A3-420A-9615-EE129F63E070}"/>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F9F8569A-5C94-4783-8622-F16008C03AB1}"/>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70ABD5C9-9157-4BF7-8B37-C31FFF8F9AE7}"/>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DDFC6CF-FAB0-4795-BFBC-E18F4C8857D6}"/>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19,380
19,087
477.53
20,361,554
19,751,121
493,338
9,874,016
15,911,464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7F38368D-7F45-4C40-8B78-ACAFB5C6644B}"/>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60184424-9283-43D2-8063-BCFC1AF772EF}"/>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6C002ED6-A8F9-4DF7-8093-FC4DABF6E473}"/>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163CB68A-4C95-411C-BED1-216CF0E5DD8E}"/>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F901E49-9D3A-4D7B-8A93-A4EDAF8F682D}"/>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A2803082-5FDF-4E7A-8C47-CB7F3951E597}"/>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A957000A-77DD-4E94-A857-F6E18BCA77DE}"/>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F1EEA2FF-4816-46BA-8DB5-28A64140ABC4}"/>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131A408-5091-4F1E-9AC2-0906FA7DFBB7}"/>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6F3CE090-765E-4BDC-AE02-5D39DBBDEE9C}"/>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DB9CFCE4-A25A-48B3-826E-0250928F6483}"/>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77D17908-574A-4833-8B90-98DCB05CFC9A}"/>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268B304A-DC40-4D0E-8F9E-C6E0EA47E932}"/>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D105BC19-FBFD-4069-8832-6E7F81DEBB74}"/>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AAC6D5AF-1828-47C5-BB3B-CD0195A18E85}"/>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614408B7-BFCD-425E-88D7-54CE83AF7BE6}"/>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16DE173-EA13-47D6-95BB-B9ABB62DE177}"/>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CF0D7EBA-E3CC-4813-B581-C8AFAE435EB3}"/>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CDADB7F6-D00A-46AC-9013-8739FACB5E30}"/>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229BB2C7-E86B-4DA7-BB39-DB0383A23F9F}"/>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C8A30A6F-3707-484C-9731-6077CD58A0BD}"/>
            </a:ext>
          </a:extLst>
        </xdr:cNvPr>
        <xdr:cNvSpPr txBox="1"/>
      </xdr:nvSpPr>
      <xdr:spPr>
        <a:xfrm>
          <a:off x="419100" y="3368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28A2B7DD-66D4-4B31-BAE8-75268D704F53}"/>
            </a:ext>
          </a:extLst>
        </xdr:cNvPr>
        <xdr:cNvSpPr txBox="1"/>
      </xdr:nvSpPr>
      <xdr:spPr>
        <a:xfrm>
          <a:off x="419100" y="35972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A0E3FAD8-9899-4C95-BA74-B72DDDC2ECA8}"/>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13205143-767C-4141-8F3A-749CF9E87A50}"/>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1CA30138-D1F3-483F-A847-6EB0AC2F2049}"/>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E6DB799C-064B-400F-9AE1-C1DF3304B52E}"/>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22BE2C67-FE11-4A04-97CA-A07824B5378C}"/>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504C4C2C-70C7-4FE2-8236-E419CFCFBEDC}"/>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3D2AD8B5-45CC-48C8-BA75-B1F0CCF2CA1A}"/>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D571A45D-C6B1-457A-94F8-B8DA85EFC7E1}"/>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D3BAC574-7005-43C4-A426-789CE521CB7F}"/>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DDC34B3D-D900-484A-B5CB-68348D9D6AB3}"/>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3C858024-F0AE-42C6-A1F2-6D7BAFA8BFDF}"/>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84EB379C-2D0D-405E-BA5C-2316B0712A6E}"/>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F1C04752-5163-4A01-86E1-F73D6796D85F}"/>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当市では、平成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年度に策定した公共施設等総合管理計画において、計画期間中（平成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年度からの</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年間）に公共施設等の</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％を削減するという目標を掲げ、老朽化した施設の集約化・複合化や除却を進めている。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有形固定資産減価償却率は高い水準で推移しており、その主な要因は、道路、保育所等、学校施設、福祉施設、消防施設の有形固定資産原価償却率が高くなっていることにあり、他施設よりも老朽化が進行し資産価値が減少してい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B08BF0F1-94AB-45D1-9EF3-D7F72E9A0936}"/>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6D40916E-0FCA-4038-B2D3-33BBD2B86346}"/>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AEF770DB-68A0-4647-9405-ACE9E3940B4E}"/>
            </a:ext>
          </a:extLst>
        </xdr:cNvPr>
        <xdr:cNvSpPr txBox="1"/>
      </xdr:nvSpPr>
      <xdr:spPr>
        <a:xfrm>
          <a:off x="741836" y="67229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8D4166C0-71BB-4CDB-B4DB-6C41FFF40D31}"/>
            </a:ext>
          </a:extLst>
        </xdr:cNvPr>
        <xdr:cNvCxnSpPr/>
      </xdr:nvCxnSpPr>
      <xdr:spPr>
        <a:xfrm>
          <a:off x="1158875" y="647594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A47AA74F-DEB7-41CE-B641-54268FCD9653}"/>
            </a:ext>
          </a:extLst>
        </xdr:cNvPr>
        <xdr:cNvSpPr txBox="1"/>
      </xdr:nvSpPr>
      <xdr:spPr>
        <a:xfrm>
          <a:off x="741836" y="63821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11CD0143-4ECE-48A1-B96A-0DBC5FB00263}"/>
            </a:ext>
          </a:extLst>
        </xdr:cNvPr>
        <xdr:cNvCxnSpPr/>
      </xdr:nvCxnSpPr>
      <xdr:spPr>
        <a:xfrm>
          <a:off x="1158875" y="613515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C9AB1F47-410A-4B47-B6F4-88D4A5117446}"/>
            </a:ext>
          </a:extLst>
        </xdr:cNvPr>
        <xdr:cNvSpPr txBox="1"/>
      </xdr:nvSpPr>
      <xdr:spPr>
        <a:xfrm>
          <a:off x="789956" y="60413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353BBB52-EFC6-4E4B-8D1E-C1DCA071DCA9}"/>
            </a:ext>
          </a:extLst>
        </xdr:cNvPr>
        <xdr:cNvCxnSpPr/>
      </xdr:nvCxnSpPr>
      <xdr:spPr>
        <a:xfrm>
          <a:off x="1158875" y="57975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AF2317A3-080B-4E30-AFDF-29AF223E6D99}"/>
            </a:ext>
          </a:extLst>
        </xdr:cNvPr>
        <xdr:cNvSpPr txBox="1"/>
      </xdr:nvSpPr>
      <xdr:spPr>
        <a:xfrm>
          <a:off x="789956" y="57037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AD88ABE7-2483-488D-B02C-5C61628D5B5E}"/>
            </a:ext>
          </a:extLst>
        </xdr:cNvPr>
        <xdr:cNvCxnSpPr/>
      </xdr:nvCxnSpPr>
      <xdr:spPr>
        <a:xfrm>
          <a:off x="1158875" y="545676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13F93058-BFD9-40F2-AB90-083CAA451A68}"/>
            </a:ext>
          </a:extLst>
        </xdr:cNvPr>
        <xdr:cNvSpPr txBox="1"/>
      </xdr:nvSpPr>
      <xdr:spPr>
        <a:xfrm>
          <a:off x="789956" y="53629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FBC5CD7D-626C-4826-BA43-A8DFEE8D7C48}"/>
            </a:ext>
          </a:extLst>
        </xdr:cNvPr>
        <xdr:cNvCxnSpPr/>
      </xdr:nvCxnSpPr>
      <xdr:spPr>
        <a:xfrm>
          <a:off x="1158875" y="5115983"/>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C4DC9D7F-4D4B-4469-B804-17A6174452EC}"/>
            </a:ext>
          </a:extLst>
        </xdr:cNvPr>
        <xdr:cNvSpPr txBox="1"/>
      </xdr:nvSpPr>
      <xdr:spPr>
        <a:xfrm>
          <a:off x="789956" y="5031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88554B9E-5EC0-463C-ADC9-B76B7D6DD0AE}"/>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90405496-4ED1-4D44-95AB-02FC5BF5FE33}"/>
            </a:ext>
          </a:extLst>
        </xdr:cNvPr>
        <xdr:cNvSpPr txBox="1"/>
      </xdr:nvSpPr>
      <xdr:spPr>
        <a:xfrm>
          <a:off x="819028" y="46845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DFC97D5B-77D0-4EC0-91A2-8399E204174D}"/>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65" name="直線コネクタ 64">
          <a:extLst>
            <a:ext uri="{FF2B5EF4-FFF2-40B4-BE49-F238E27FC236}">
              <a16:creationId xmlns:a16="http://schemas.microsoft.com/office/drawing/2014/main" id="{E47CB3F7-AC8F-40EB-A8B8-DDD521B1C84F}"/>
            </a:ext>
          </a:extLst>
        </xdr:cNvPr>
        <xdr:cNvCxnSpPr/>
      </xdr:nvCxnSpPr>
      <xdr:spPr>
        <a:xfrm flipV="1">
          <a:off x="4306570" y="5056611"/>
          <a:ext cx="1270" cy="1190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66" name="有形固定資産減価償却率最小値テキスト">
          <a:extLst>
            <a:ext uri="{FF2B5EF4-FFF2-40B4-BE49-F238E27FC236}">
              <a16:creationId xmlns:a16="http://schemas.microsoft.com/office/drawing/2014/main" id="{C2175679-96AB-4FB3-A73F-F1A0A5E5E0A6}"/>
            </a:ext>
          </a:extLst>
        </xdr:cNvPr>
        <xdr:cNvSpPr txBox="1"/>
      </xdr:nvSpPr>
      <xdr:spPr>
        <a:xfrm>
          <a:off x="4359275" y="625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67" name="直線コネクタ 66">
          <a:extLst>
            <a:ext uri="{FF2B5EF4-FFF2-40B4-BE49-F238E27FC236}">
              <a16:creationId xmlns:a16="http://schemas.microsoft.com/office/drawing/2014/main" id="{2D967002-6FB0-427D-9747-1C7BA57DD09E}"/>
            </a:ext>
          </a:extLst>
        </xdr:cNvPr>
        <xdr:cNvCxnSpPr/>
      </xdr:nvCxnSpPr>
      <xdr:spPr>
        <a:xfrm>
          <a:off x="4216400" y="6247554"/>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68" name="有形固定資産減価償却率最大値テキスト">
          <a:extLst>
            <a:ext uri="{FF2B5EF4-FFF2-40B4-BE49-F238E27FC236}">
              <a16:creationId xmlns:a16="http://schemas.microsoft.com/office/drawing/2014/main" id="{BD0F89D2-D330-4A5B-B470-420169BAC9F8}"/>
            </a:ext>
          </a:extLst>
        </xdr:cNvPr>
        <xdr:cNvSpPr txBox="1"/>
      </xdr:nvSpPr>
      <xdr:spPr>
        <a:xfrm>
          <a:off x="4359275" y="485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69" name="直線コネクタ 68">
          <a:extLst>
            <a:ext uri="{FF2B5EF4-FFF2-40B4-BE49-F238E27FC236}">
              <a16:creationId xmlns:a16="http://schemas.microsoft.com/office/drawing/2014/main" id="{A7A06120-FCE5-44F8-A1BA-D5F95D90A192}"/>
            </a:ext>
          </a:extLst>
        </xdr:cNvPr>
        <xdr:cNvCxnSpPr/>
      </xdr:nvCxnSpPr>
      <xdr:spPr>
        <a:xfrm>
          <a:off x="4216400" y="5056611"/>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2663</xdr:rowOff>
    </xdr:from>
    <xdr:ext cx="405111" cy="259045"/>
    <xdr:sp macro="" textlink="">
      <xdr:nvSpPr>
        <xdr:cNvPr id="70" name="有形固定資産減価償却率平均値テキスト">
          <a:extLst>
            <a:ext uri="{FF2B5EF4-FFF2-40B4-BE49-F238E27FC236}">
              <a16:creationId xmlns:a16="http://schemas.microsoft.com/office/drawing/2014/main" id="{0CF954BA-FCB0-402C-B716-314529C70220}"/>
            </a:ext>
          </a:extLst>
        </xdr:cNvPr>
        <xdr:cNvSpPr txBox="1"/>
      </xdr:nvSpPr>
      <xdr:spPr>
        <a:xfrm>
          <a:off x="4359275" y="56795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1" name="フローチャート: 判断 70">
          <a:extLst>
            <a:ext uri="{FF2B5EF4-FFF2-40B4-BE49-F238E27FC236}">
              <a16:creationId xmlns:a16="http://schemas.microsoft.com/office/drawing/2014/main" id="{7E8BEEA5-ECC4-468B-83CA-E0CF312EBE2C}"/>
            </a:ext>
          </a:extLst>
        </xdr:cNvPr>
        <xdr:cNvSpPr/>
      </xdr:nvSpPr>
      <xdr:spPr>
        <a:xfrm>
          <a:off x="4254500" y="582813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72" name="フローチャート: 判断 71">
          <a:extLst>
            <a:ext uri="{FF2B5EF4-FFF2-40B4-BE49-F238E27FC236}">
              <a16:creationId xmlns:a16="http://schemas.microsoft.com/office/drawing/2014/main" id="{AF797FB0-BB54-4FD0-B36E-EDABCA830704}"/>
            </a:ext>
          </a:extLst>
        </xdr:cNvPr>
        <xdr:cNvSpPr/>
      </xdr:nvSpPr>
      <xdr:spPr>
        <a:xfrm>
          <a:off x="3616325" y="581776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73" name="フローチャート: 判断 72">
          <a:extLst>
            <a:ext uri="{FF2B5EF4-FFF2-40B4-BE49-F238E27FC236}">
              <a16:creationId xmlns:a16="http://schemas.microsoft.com/office/drawing/2014/main" id="{D5CD3C7A-FA74-4C1A-814E-87B273B7677E}"/>
            </a:ext>
          </a:extLst>
        </xdr:cNvPr>
        <xdr:cNvSpPr/>
      </xdr:nvSpPr>
      <xdr:spPr>
        <a:xfrm>
          <a:off x="2930525" y="578855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74" name="フローチャート: 判断 73">
          <a:extLst>
            <a:ext uri="{FF2B5EF4-FFF2-40B4-BE49-F238E27FC236}">
              <a16:creationId xmlns:a16="http://schemas.microsoft.com/office/drawing/2014/main" id="{8ED57959-57D5-4746-B693-864C48E9FC5A}"/>
            </a:ext>
          </a:extLst>
        </xdr:cNvPr>
        <xdr:cNvSpPr/>
      </xdr:nvSpPr>
      <xdr:spPr>
        <a:xfrm>
          <a:off x="2244725" y="577416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75" name="フローチャート: 判断 74">
          <a:extLst>
            <a:ext uri="{FF2B5EF4-FFF2-40B4-BE49-F238E27FC236}">
              <a16:creationId xmlns:a16="http://schemas.microsoft.com/office/drawing/2014/main" id="{346AE75E-EA4C-4DDE-B211-6F6149D3300C}"/>
            </a:ext>
          </a:extLst>
        </xdr:cNvPr>
        <xdr:cNvSpPr/>
      </xdr:nvSpPr>
      <xdr:spPr>
        <a:xfrm>
          <a:off x="1558925" y="576474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3958D27A-9AA9-4362-8B3D-4B289F26A565}"/>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DD6D6C6E-5CE6-4F92-B646-1979608BE33A}"/>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1351BB2A-EC55-4F18-BE91-272F2CC660E3}"/>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E3BAC196-9F11-4FB6-BE32-E4FE1463B9DC}"/>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6278E3A6-8DE3-4465-AE63-2FF6C2BCC756}"/>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56621</xdr:rowOff>
    </xdr:from>
    <xdr:to>
      <xdr:col>23</xdr:col>
      <xdr:colOff>136525</xdr:colOff>
      <xdr:row>32</xdr:row>
      <xdr:rowOff>158221</xdr:rowOff>
    </xdr:to>
    <xdr:sp macro="" textlink="">
      <xdr:nvSpPr>
        <xdr:cNvPr id="81" name="楕円 80">
          <a:extLst>
            <a:ext uri="{FF2B5EF4-FFF2-40B4-BE49-F238E27FC236}">
              <a16:creationId xmlns:a16="http://schemas.microsoft.com/office/drawing/2014/main" id="{D263C648-A0C1-43B1-BE6E-CD4BD4562228}"/>
            </a:ext>
          </a:extLst>
        </xdr:cNvPr>
        <xdr:cNvSpPr/>
      </xdr:nvSpPr>
      <xdr:spPr>
        <a:xfrm>
          <a:off x="4254500" y="605737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35048</xdr:rowOff>
    </xdr:from>
    <xdr:ext cx="405111" cy="259045"/>
    <xdr:sp macro="" textlink="">
      <xdr:nvSpPr>
        <xdr:cNvPr id="82" name="有形固定資産減価償却率該当値テキスト">
          <a:extLst>
            <a:ext uri="{FF2B5EF4-FFF2-40B4-BE49-F238E27FC236}">
              <a16:creationId xmlns:a16="http://schemas.microsoft.com/office/drawing/2014/main" id="{27EADE16-7076-4CD4-993C-988347F1E751}"/>
            </a:ext>
          </a:extLst>
        </xdr:cNvPr>
        <xdr:cNvSpPr txBox="1"/>
      </xdr:nvSpPr>
      <xdr:spPr>
        <a:xfrm>
          <a:off x="4359275" y="6035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27834</xdr:rowOff>
    </xdr:from>
    <xdr:to>
      <xdr:col>19</xdr:col>
      <xdr:colOff>187325</xdr:colOff>
      <xdr:row>32</xdr:row>
      <xdr:rowOff>129434</xdr:rowOff>
    </xdr:to>
    <xdr:sp macro="" textlink="">
      <xdr:nvSpPr>
        <xdr:cNvPr id="83" name="楕円 82">
          <a:extLst>
            <a:ext uri="{FF2B5EF4-FFF2-40B4-BE49-F238E27FC236}">
              <a16:creationId xmlns:a16="http://schemas.microsoft.com/office/drawing/2014/main" id="{0D7202B8-85E2-4479-AEFC-E8408708C7A9}"/>
            </a:ext>
          </a:extLst>
        </xdr:cNvPr>
        <xdr:cNvSpPr/>
      </xdr:nvSpPr>
      <xdr:spPr>
        <a:xfrm>
          <a:off x="3616325" y="603175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78634</xdr:rowOff>
    </xdr:from>
    <xdr:to>
      <xdr:col>23</xdr:col>
      <xdr:colOff>85725</xdr:colOff>
      <xdr:row>32</xdr:row>
      <xdr:rowOff>107421</xdr:rowOff>
    </xdr:to>
    <xdr:cxnSp macro="">
      <xdr:nvCxnSpPr>
        <xdr:cNvPr id="84" name="直線コネクタ 83">
          <a:extLst>
            <a:ext uri="{FF2B5EF4-FFF2-40B4-BE49-F238E27FC236}">
              <a16:creationId xmlns:a16="http://schemas.microsoft.com/office/drawing/2014/main" id="{B684B330-7FD3-4923-8F8D-E7E0057EDB59}"/>
            </a:ext>
          </a:extLst>
        </xdr:cNvPr>
        <xdr:cNvCxnSpPr/>
      </xdr:nvCxnSpPr>
      <xdr:spPr>
        <a:xfrm>
          <a:off x="3673475" y="6079384"/>
          <a:ext cx="628650" cy="25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168698</xdr:rowOff>
    </xdr:from>
    <xdr:to>
      <xdr:col>15</xdr:col>
      <xdr:colOff>187325</xdr:colOff>
      <xdr:row>32</xdr:row>
      <xdr:rowOff>98848</xdr:rowOff>
    </xdr:to>
    <xdr:sp macro="" textlink="">
      <xdr:nvSpPr>
        <xdr:cNvPr id="85" name="楕円 84">
          <a:extLst>
            <a:ext uri="{FF2B5EF4-FFF2-40B4-BE49-F238E27FC236}">
              <a16:creationId xmlns:a16="http://schemas.microsoft.com/office/drawing/2014/main" id="{BF524F5B-8552-4BD2-BBB5-610EF60102B3}"/>
            </a:ext>
          </a:extLst>
        </xdr:cNvPr>
        <xdr:cNvSpPr/>
      </xdr:nvSpPr>
      <xdr:spPr>
        <a:xfrm>
          <a:off x="2930525" y="599799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48048</xdr:rowOff>
    </xdr:from>
    <xdr:to>
      <xdr:col>19</xdr:col>
      <xdr:colOff>136525</xdr:colOff>
      <xdr:row>32</xdr:row>
      <xdr:rowOff>78634</xdr:rowOff>
    </xdr:to>
    <xdr:cxnSp macro="">
      <xdr:nvCxnSpPr>
        <xdr:cNvPr id="86" name="直線コネクタ 85">
          <a:extLst>
            <a:ext uri="{FF2B5EF4-FFF2-40B4-BE49-F238E27FC236}">
              <a16:creationId xmlns:a16="http://schemas.microsoft.com/office/drawing/2014/main" id="{8A68342F-3CD6-46EA-9BD5-82743C87AAC5}"/>
            </a:ext>
          </a:extLst>
        </xdr:cNvPr>
        <xdr:cNvCxnSpPr/>
      </xdr:nvCxnSpPr>
      <xdr:spPr>
        <a:xfrm>
          <a:off x="2987675" y="6045623"/>
          <a:ext cx="685800" cy="33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141711</xdr:rowOff>
    </xdr:from>
    <xdr:to>
      <xdr:col>11</xdr:col>
      <xdr:colOff>187325</xdr:colOff>
      <xdr:row>32</xdr:row>
      <xdr:rowOff>71861</xdr:rowOff>
    </xdr:to>
    <xdr:sp macro="" textlink="">
      <xdr:nvSpPr>
        <xdr:cNvPr id="87" name="楕円 86">
          <a:extLst>
            <a:ext uri="{FF2B5EF4-FFF2-40B4-BE49-F238E27FC236}">
              <a16:creationId xmlns:a16="http://schemas.microsoft.com/office/drawing/2014/main" id="{E0E106E5-203D-4FDD-8841-0816BBF5D832}"/>
            </a:ext>
          </a:extLst>
        </xdr:cNvPr>
        <xdr:cNvSpPr/>
      </xdr:nvSpPr>
      <xdr:spPr>
        <a:xfrm>
          <a:off x="2244725" y="5983711"/>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21061</xdr:rowOff>
    </xdr:from>
    <xdr:to>
      <xdr:col>15</xdr:col>
      <xdr:colOff>136525</xdr:colOff>
      <xdr:row>32</xdr:row>
      <xdr:rowOff>48048</xdr:rowOff>
    </xdr:to>
    <xdr:cxnSp macro="">
      <xdr:nvCxnSpPr>
        <xdr:cNvPr id="88" name="直線コネクタ 87">
          <a:extLst>
            <a:ext uri="{FF2B5EF4-FFF2-40B4-BE49-F238E27FC236}">
              <a16:creationId xmlns:a16="http://schemas.microsoft.com/office/drawing/2014/main" id="{8F7494D8-AC0C-417B-A4A3-C869ACF0F83D}"/>
            </a:ext>
          </a:extLst>
        </xdr:cNvPr>
        <xdr:cNvCxnSpPr/>
      </xdr:nvCxnSpPr>
      <xdr:spPr>
        <a:xfrm>
          <a:off x="2301875" y="6021811"/>
          <a:ext cx="685800" cy="2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111125</xdr:rowOff>
    </xdr:from>
    <xdr:to>
      <xdr:col>7</xdr:col>
      <xdr:colOff>187325</xdr:colOff>
      <xdr:row>32</xdr:row>
      <xdr:rowOff>41275</xdr:rowOff>
    </xdr:to>
    <xdr:sp macro="" textlink="">
      <xdr:nvSpPr>
        <xdr:cNvPr id="89" name="楕円 88">
          <a:extLst>
            <a:ext uri="{FF2B5EF4-FFF2-40B4-BE49-F238E27FC236}">
              <a16:creationId xmlns:a16="http://schemas.microsoft.com/office/drawing/2014/main" id="{463977DA-A32F-47B4-8E67-04E88B3F6F49}"/>
            </a:ext>
          </a:extLst>
        </xdr:cNvPr>
        <xdr:cNvSpPr/>
      </xdr:nvSpPr>
      <xdr:spPr>
        <a:xfrm>
          <a:off x="1558925" y="59499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161925</xdr:rowOff>
    </xdr:from>
    <xdr:to>
      <xdr:col>11</xdr:col>
      <xdr:colOff>136525</xdr:colOff>
      <xdr:row>32</xdr:row>
      <xdr:rowOff>21061</xdr:rowOff>
    </xdr:to>
    <xdr:cxnSp macro="">
      <xdr:nvCxnSpPr>
        <xdr:cNvPr id="90" name="直線コネクタ 89">
          <a:extLst>
            <a:ext uri="{FF2B5EF4-FFF2-40B4-BE49-F238E27FC236}">
              <a16:creationId xmlns:a16="http://schemas.microsoft.com/office/drawing/2014/main" id="{85282D7D-3CB1-40CA-B7B7-DE14391AAC33}"/>
            </a:ext>
          </a:extLst>
        </xdr:cNvPr>
        <xdr:cNvCxnSpPr/>
      </xdr:nvCxnSpPr>
      <xdr:spPr>
        <a:xfrm>
          <a:off x="1616075" y="5997575"/>
          <a:ext cx="685800" cy="24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90716</xdr:rowOff>
    </xdr:from>
    <xdr:ext cx="405111" cy="259045"/>
    <xdr:sp macro="" textlink="">
      <xdr:nvSpPr>
        <xdr:cNvPr id="91" name="n_1aveValue有形固定資産減価償却率">
          <a:extLst>
            <a:ext uri="{FF2B5EF4-FFF2-40B4-BE49-F238E27FC236}">
              <a16:creationId xmlns:a16="http://schemas.microsoft.com/office/drawing/2014/main" id="{8B60496E-1E71-421E-95C0-632DBFE9DE3E}"/>
            </a:ext>
          </a:extLst>
        </xdr:cNvPr>
        <xdr:cNvSpPr txBox="1"/>
      </xdr:nvSpPr>
      <xdr:spPr>
        <a:xfrm>
          <a:off x="3474094" y="5602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58331</xdr:rowOff>
    </xdr:from>
    <xdr:ext cx="405111" cy="259045"/>
    <xdr:sp macro="" textlink="">
      <xdr:nvSpPr>
        <xdr:cNvPr id="92" name="n_2aveValue有形固定資産減価償却率">
          <a:extLst>
            <a:ext uri="{FF2B5EF4-FFF2-40B4-BE49-F238E27FC236}">
              <a16:creationId xmlns:a16="http://schemas.microsoft.com/office/drawing/2014/main" id="{8809E0A2-49A2-4F5F-B65D-DA688189F335}"/>
            </a:ext>
          </a:extLst>
        </xdr:cNvPr>
        <xdr:cNvSpPr txBox="1"/>
      </xdr:nvSpPr>
      <xdr:spPr>
        <a:xfrm>
          <a:off x="2797819" y="5573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43938</xdr:rowOff>
    </xdr:from>
    <xdr:ext cx="405111" cy="259045"/>
    <xdr:sp macro="" textlink="">
      <xdr:nvSpPr>
        <xdr:cNvPr id="93" name="n_3aveValue有形固定資産減価償却率">
          <a:extLst>
            <a:ext uri="{FF2B5EF4-FFF2-40B4-BE49-F238E27FC236}">
              <a16:creationId xmlns:a16="http://schemas.microsoft.com/office/drawing/2014/main" id="{48A981F8-4D0B-4697-A5B7-F343C560E251}"/>
            </a:ext>
          </a:extLst>
        </xdr:cNvPr>
        <xdr:cNvSpPr txBox="1"/>
      </xdr:nvSpPr>
      <xdr:spPr>
        <a:xfrm>
          <a:off x="2112019" y="5562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31344</xdr:rowOff>
    </xdr:from>
    <xdr:ext cx="405111" cy="259045"/>
    <xdr:sp macro="" textlink="">
      <xdr:nvSpPr>
        <xdr:cNvPr id="94" name="n_4aveValue有形固定資産減価償却率">
          <a:extLst>
            <a:ext uri="{FF2B5EF4-FFF2-40B4-BE49-F238E27FC236}">
              <a16:creationId xmlns:a16="http://schemas.microsoft.com/office/drawing/2014/main" id="{30C702CA-F611-4CC6-97E7-6D56A2077C80}"/>
            </a:ext>
          </a:extLst>
        </xdr:cNvPr>
        <xdr:cNvSpPr txBox="1"/>
      </xdr:nvSpPr>
      <xdr:spPr>
        <a:xfrm>
          <a:off x="1426219" y="5543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120561</xdr:rowOff>
    </xdr:from>
    <xdr:ext cx="405111" cy="259045"/>
    <xdr:sp macro="" textlink="">
      <xdr:nvSpPr>
        <xdr:cNvPr id="95" name="n_1mainValue有形固定資産減価償却率">
          <a:extLst>
            <a:ext uri="{FF2B5EF4-FFF2-40B4-BE49-F238E27FC236}">
              <a16:creationId xmlns:a16="http://schemas.microsoft.com/office/drawing/2014/main" id="{1AF2028E-1383-49FF-8FA4-020AECA4B6E0}"/>
            </a:ext>
          </a:extLst>
        </xdr:cNvPr>
        <xdr:cNvSpPr txBox="1"/>
      </xdr:nvSpPr>
      <xdr:spPr>
        <a:xfrm>
          <a:off x="3474094" y="6124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89975</xdr:rowOff>
    </xdr:from>
    <xdr:ext cx="405111" cy="259045"/>
    <xdr:sp macro="" textlink="">
      <xdr:nvSpPr>
        <xdr:cNvPr id="96" name="n_2mainValue有形固定資産減価償却率">
          <a:extLst>
            <a:ext uri="{FF2B5EF4-FFF2-40B4-BE49-F238E27FC236}">
              <a16:creationId xmlns:a16="http://schemas.microsoft.com/office/drawing/2014/main" id="{9C4483B6-6576-4998-8C23-5B71FD58358A}"/>
            </a:ext>
          </a:extLst>
        </xdr:cNvPr>
        <xdr:cNvSpPr txBox="1"/>
      </xdr:nvSpPr>
      <xdr:spPr>
        <a:xfrm>
          <a:off x="2797819" y="6087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62988</xdr:rowOff>
    </xdr:from>
    <xdr:ext cx="405111" cy="259045"/>
    <xdr:sp macro="" textlink="">
      <xdr:nvSpPr>
        <xdr:cNvPr id="97" name="n_3mainValue有形固定資産減価償却率">
          <a:extLst>
            <a:ext uri="{FF2B5EF4-FFF2-40B4-BE49-F238E27FC236}">
              <a16:creationId xmlns:a16="http://schemas.microsoft.com/office/drawing/2014/main" id="{E74488D9-FCE0-492F-A62A-DC77A3020C70}"/>
            </a:ext>
          </a:extLst>
        </xdr:cNvPr>
        <xdr:cNvSpPr txBox="1"/>
      </xdr:nvSpPr>
      <xdr:spPr>
        <a:xfrm>
          <a:off x="2112019" y="606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32402</xdr:rowOff>
    </xdr:from>
    <xdr:ext cx="405111" cy="259045"/>
    <xdr:sp macro="" textlink="">
      <xdr:nvSpPr>
        <xdr:cNvPr id="98" name="n_4mainValue有形固定資産減価償却率">
          <a:extLst>
            <a:ext uri="{FF2B5EF4-FFF2-40B4-BE49-F238E27FC236}">
              <a16:creationId xmlns:a16="http://schemas.microsoft.com/office/drawing/2014/main" id="{7E3C8F85-3F85-4DF8-AF4B-C2EE781D43C9}"/>
            </a:ext>
          </a:extLst>
        </xdr:cNvPr>
        <xdr:cNvSpPr txBox="1"/>
      </xdr:nvSpPr>
      <xdr:spPr>
        <a:xfrm>
          <a:off x="1426219"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5EF6BDEF-F63B-4341-B5EC-C5A37A6E8E2E}"/>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63EBD870-090B-4B2E-A5EE-E6F6A2B2A4A5}"/>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B6D5732E-24D5-4022-B0DF-4B90B2893D9F}"/>
            </a:ext>
          </a:extLst>
        </xdr:cNvPr>
        <xdr:cNvSpPr/>
      </xdr:nvSpPr>
      <xdr:spPr>
        <a:xfrm>
          <a:off x="12446540" y="444922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[ 512.0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22DE9BDC-90E2-4B18-B588-102B118F929C}"/>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A1D4575E-C1D0-40CB-9883-DF5532E72824}"/>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432C5A98-CBB6-4965-98C3-E996DC8E4FD3}"/>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F153F155-C224-4740-89D1-37A5ABA9A802}"/>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D00F6E87-3F73-424D-91E1-903E35FB597D}"/>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9EA486DF-416B-4B6F-99F2-0E07DC60BF87}"/>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AED9DDC3-524E-4C57-9D98-A896A1236442}"/>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49FB5122-C9C9-4762-811B-DE052C70950D}"/>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7F32C6A8-D5E1-477F-979D-FD0576538314}"/>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624BB903-B381-470A-85C4-00B7179CA4A3}"/>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債務償還比率は、類似団体と同水準であり改善に向かっている。平成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に続いた都市再生整備事業（電線類無電柱化）や総合文化ホール整備事業、温泉利用型健康増進施設整備事業、県立高校学生寮整備事業等の大規模な事業に伴い、基金の取り崩しや地方債現在高が多くなり比率が上昇したが、その後は普通建設事業費を調整し、地方債発行額の抑制に努めたことで将来負担額が減少した。</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200C220F-B0F4-4956-A45A-FD256576037B}"/>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E4FA5142-A9E8-4E7A-A471-9918067274D9}"/>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D509152A-033A-49D2-9585-350DA47C2B8B}"/>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B4934700-74EF-4381-BFFC-9D82C6D9846C}"/>
            </a:ext>
          </a:extLst>
        </xdr:cNvPr>
        <xdr:cNvCxnSpPr/>
      </xdr:nvCxnSpPr>
      <xdr:spPr>
        <a:xfrm>
          <a:off x="10198100" y="647594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6B20FBA0-386D-4738-AB4A-91C17922F548}"/>
            </a:ext>
          </a:extLst>
        </xdr:cNvPr>
        <xdr:cNvSpPr txBox="1"/>
      </xdr:nvSpPr>
      <xdr:spPr>
        <a:xfrm>
          <a:off x="9708926" y="63821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9B333453-086B-4E8D-A6B3-F644B54A077C}"/>
            </a:ext>
          </a:extLst>
        </xdr:cNvPr>
        <xdr:cNvCxnSpPr/>
      </xdr:nvCxnSpPr>
      <xdr:spPr>
        <a:xfrm>
          <a:off x="10198100" y="613515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9C9C06E0-82B2-4FFB-A5E4-E0ECD26D4D15}"/>
            </a:ext>
          </a:extLst>
        </xdr:cNvPr>
        <xdr:cNvSpPr txBox="1"/>
      </xdr:nvSpPr>
      <xdr:spPr>
        <a:xfrm>
          <a:off x="9762011" y="60413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27B1DF8B-2FDA-4477-9DFB-9B0264DFDBCC}"/>
            </a:ext>
          </a:extLst>
        </xdr:cNvPr>
        <xdr:cNvCxnSpPr/>
      </xdr:nvCxnSpPr>
      <xdr:spPr>
        <a:xfrm>
          <a:off x="10198100" y="57975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1718AFC4-0F49-4C3F-A0B8-525B6A53BE1F}"/>
            </a:ext>
          </a:extLst>
        </xdr:cNvPr>
        <xdr:cNvSpPr txBox="1"/>
      </xdr:nvSpPr>
      <xdr:spPr>
        <a:xfrm>
          <a:off x="9762011" y="57037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E3EED416-81F1-4CC8-B2BD-C356B48544AA}"/>
            </a:ext>
          </a:extLst>
        </xdr:cNvPr>
        <xdr:cNvCxnSpPr/>
      </xdr:nvCxnSpPr>
      <xdr:spPr>
        <a:xfrm>
          <a:off x="10198100" y="545676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CD558D44-7B11-473B-ADD8-FE3F5B66D32F}"/>
            </a:ext>
          </a:extLst>
        </xdr:cNvPr>
        <xdr:cNvSpPr txBox="1"/>
      </xdr:nvSpPr>
      <xdr:spPr>
        <a:xfrm>
          <a:off x="9762011" y="53629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B81EB0FB-336B-42CC-B74B-84CED76AF1E0}"/>
            </a:ext>
          </a:extLst>
        </xdr:cNvPr>
        <xdr:cNvCxnSpPr/>
      </xdr:nvCxnSpPr>
      <xdr:spPr>
        <a:xfrm>
          <a:off x="10198100" y="511598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1F80A315-93BF-4F07-8EDC-DE815CFB989C}"/>
            </a:ext>
          </a:extLst>
        </xdr:cNvPr>
        <xdr:cNvSpPr txBox="1"/>
      </xdr:nvSpPr>
      <xdr:spPr>
        <a:xfrm>
          <a:off x="9867778" y="50317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38C0076F-88FF-46FF-9EDC-53E7012581E1}"/>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33D6B41-EC5E-4572-A0A8-35C6E0294509}"/>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27" name="直線コネクタ 126">
          <a:extLst>
            <a:ext uri="{FF2B5EF4-FFF2-40B4-BE49-F238E27FC236}">
              <a16:creationId xmlns:a16="http://schemas.microsoft.com/office/drawing/2014/main" id="{45EA45A7-9619-4B43-A180-047EC34A2059}"/>
            </a:ext>
          </a:extLst>
        </xdr:cNvPr>
        <xdr:cNvCxnSpPr/>
      </xdr:nvCxnSpPr>
      <xdr:spPr>
        <a:xfrm flipV="1">
          <a:off x="13326745" y="5115983"/>
          <a:ext cx="1269" cy="1329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28" name="債務償還比率最小値テキスト">
          <a:extLst>
            <a:ext uri="{FF2B5EF4-FFF2-40B4-BE49-F238E27FC236}">
              <a16:creationId xmlns:a16="http://schemas.microsoft.com/office/drawing/2014/main" id="{7BAD6CC9-6405-48E4-93DC-525204BB00BD}"/>
            </a:ext>
          </a:extLst>
        </xdr:cNvPr>
        <xdr:cNvSpPr txBox="1"/>
      </xdr:nvSpPr>
      <xdr:spPr>
        <a:xfrm>
          <a:off x="13379450" y="64491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29" name="直線コネクタ 128">
          <a:extLst>
            <a:ext uri="{FF2B5EF4-FFF2-40B4-BE49-F238E27FC236}">
              <a16:creationId xmlns:a16="http://schemas.microsoft.com/office/drawing/2014/main" id="{F496390B-D273-4C05-A23E-0B8BBD684221}"/>
            </a:ext>
          </a:extLst>
        </xdr:cNvPr>
        <xdr:cNvCxnSpPr/>
      </xdr:nvCxnSpPr>
      <xdr:spPr>
        <a:xfrm>
          <a:off x="13255625" y="64453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3DFBCC37-A7E0-4936-AE72-60080408497C}"/>
            </a:ext>
          </a:extLst>
        </xdr:cNvPr>
        <xdr:cNvSpPr txBox="1"/>
      </xdr:nvSpPr>
      <xdr:spPr>
        <a:xfrm>
          <a:off x="13379450" y="489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21EB0009-DBDD-47B7-8630-FB1F3F5AEFF1}"/>
            </a:ext>
          </a:extLst>
        </xdr:cNvPr>
        <xdr:cNvCxnSpPr/>
      </xdr:nvCxnSpPr>
      <xdr:spPr>
        <a:xfrm>
          <a:off x="13255625" y="51159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152981</xdr:rowOff>
    </xdr:from>
    <xdr:ext cx="469744" cy="259045"/>
    <xdr:sp macro="" textlink="">
      <xdr:nvSpPr>
        <xdr:cNvPr id="132" name="債務償還比率平均値テキスト">
          <a:extLst>
            <a:ext uri="{FF2B5EF4-FFF2-40B4-BE49-F238E27FC236}">
              <a16:creationId xmlns:a16="http://schemas.microsoft.com/office/drawing/2014/main" id="{6FF5124E-CB59-493B-9529-C4FE5FF834A2}"/>
            </a:ext>
          </a:extLst>
        </xdr:cNvPr>
        <xdr:cNvSpPr txBox="1"/>
      </xdr:nvSpPr>
      <xdr:spPr>
        <a:xfrm>
          <a:off x="13379450" y="5667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33" name="フローチャート: 判断 132">
          <a:extLst>
            <a:ext uri="{FF2B5EF4-FFF2-40B4-BE49-F238E27FC236}">
              <a16:creationId xmlns:a16="http://schemas.microsoft.com/office/drawing/2014/main" id="{74BC4B0B-F6E5-437E-800E-6EA66670C056}"/>
            </a:ext>
          </a:extLst>
        </xdr:cNvPr>
        <xdr:cNvSpPr/>
      </xdr:nvSpPr>
      <xdr:spPr>
        <a:xfrm>
          <a:off x="13293725" y="568000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34" name="フローチャート: 判断 133">
          <a:extLst>
            <a:ext uri="{FF2B5EF4-FFF2-40B4-BE49-F238E27FC236}">
              <a16:creationId xmlns:a16="http://schemas.microsoft.com/office/drawing/2014/main" id="{983F395D-F314-4FDA-A49A-44639F369707}"/>
            </a:ext>
          </a:extLst>
        </xdr:cNvPr>
        <xdr:cNvSpPr/>
      </xdr:nvSpPr>
      <xdr:spPr>
        <a:xfrm>
          <a:off x="12646025" y="568606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35" name="フローチャート: 判断 134">
          <a:extLst>
            <a:ext uri="{FF2B5EF4-FFF2-40B4-BE49-F238E27FC236}">
              <a16:creationId xmlns:a16="http://schemas.microsoft.com/office/drawing/2014/main" id="{5B00B2EC-FCB0-464F-A01A-5D18441C571A}"/>
            </a:ext>
          </a:extLst>
        </xdr:cNvPr>
        <xdr:cNvSpPr/>
      </xdr:nvSpPr>
      <xdr:spPr>
        <a:xfrm>
          <a:off x="11960225" y="565864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36" name="フローチャート: 判断 135">
          <a:extLst>
            <a:ext uri="{FF2B5EF4-FFF2-40B4-BE49-F238E27FC236}">
              <a16:creationId xmlns:a16="http://schemas.microsoft.com/office/drawing/2014/main" id="{FD72077B-E7DF-468E-BE84-F5BA760DA007}"/>
            </a:ext>
          </a:extLst>
        </xdr:cNvPr>
        <xdr:cNvSpPr/>
      </xdr:nvSpPr>
      <xdr:spPr>
        <a:xfrm>
          <a:off x="11274425" y="582136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37" name="フローチャート: 判断 136">
          <a:extLst>
            <a:ext uri="{FF2B5EF4-FFF2-40B4-BE49-F238E27FC236}">
              <a16:creationId xmlns:a16="http://schemas.microsoft.com/office/drawing/2014/main" id="{3BC1B68A-F326-44B8-B99E-C2103D17F849}"/>
            </a:ext>
          </a:extLst>
        </xdr:cNvPr>
        <xdr:cNvSpPr/>
      </xdr:nvSpPr>
      <xdr:spPr>
        <a:xfrm>
          <a:off x="10588625" y="587001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47C50672-B493-4733-8E97-61747954EDB5}"/>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48948D8E-FD77-4B54-AB4A-6F2E66956B1E}"/>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F0658774-E8B2-4165-873B-04450D48DEA4}"/>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7232DC4-D058-4910-B745-D6FF2A97B4DD}"/>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E6326564-B831-4EB4-BEBD-D118F60B0283}"/>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132574</xdr:rowOff>
    </xdr:from>
    <xdr:to>
      <xdr:col>76</xdr:col>
      <xdr:colOff>73025</xdr:colOff>
      <xdr:row>30</xdr:row>
      <xdr:rowOff>62724</xdr:rowOff>
    </xdr:to>
    <xdr:sp macro="" textlink="">
      <xdr:nvSpPr>
        <xdr:cNvPr id="143" name="楕円 142">
          <a:extLst>
            <a:ext uri="{FF2B5EF4-FFF2-40B4-BE49-F238E27FC236}">
              <a16:creationId xmlns:a16="http://schemas.microsoft.com/office/drawing/2014/main" id="{6E240364-6B0F-4B6F-AB10-9247F1320410}"/>
            </a:ext>
          </a:extLst>
        </xdr:cNvPr>
        <xdr:cNvSpPr/>
      </xdr:nvSpPr>
      <xdr:spPr>
        <a:xfrm>
          <a:off x="13293725" y="564754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155451</xdr:rowOff>
    </xdr:from>
    <xdr:ext cx="469744" cy="259045"/>
    <xdr:sp macro="" textlink="">
      <xdr:nvSpPr>
        <xdr:cNvPr id="144" name="債務償還比率該当値テキスト">
          <a:extLst>
            <a:ext uri="{FF2B5EF4-FFF2-40B4-BE49-F238E27FC236}">
              <a16:creationId xmlns:a16="http://schemas.microsoft.com/office/drawing/2014/main" id="{35B10417-EAF2-4BFC-B436-60B60CD2F4E0}"/>
            </a:ext>
          </a:extLst>
        </xdr:cNvPr>
        <xdr:cNvSpPr txBox="1"/>
      </xdr:nvSpPr>
      <xdr:spPr>
        <a:xfrm>
          <a:off x="13379450" y="5508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11621</xdr:rowOff>
    </xdr:from>
    <xdr:to>
      <xdr:col>72</xdr:col>
      <xdr:colOff>123825</xdr:colOff>
      <xdr:row>30</xdr:row>
      <xdr:rowOff>113221</xdr:rowOff>
    </xdr:to>
    <xdr:sp macro="" textlink="">
      <xdr:nvSpPr>
        <xdr:cNvPr id="145" name="楕円 144">
          <a:extLst>
            <a:ext uri="{FF2B5EF4-FFF2-40B4-BE49-F238E27FC236}">
              <a16:creationId xmlns:a16="http://schemas.microsoft.com/office/drawing/2014/main" id="{79D4C94D-6920-4640-8439-819ACBAE004E}"/>
            </a:ext>
          </a:extLst>
        </xdr:cNvPr>
        <xdr:cNvSpPr/>
      </xdr:nvSpPr>
      <xdr:spPr>
        <a:xfrm>
          <a:off x="12646025" y="568534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11924</xdr:rowOff>
    </xdr:from>
    <xdr:to>
      <xdr:col>76</xdr:col>
      <xdr:colOff>22225</xdr:colOff>
      <xdr:row>30</xdr:row>
      <xdr:rowOff>62421</xdr:rowOff>
    </xdr:to>
    <xdr:cxnSp macro="">
      <xdr:nvCxnSpPr>
        <xdr:cNvPr id="146" name="直線コネクタ 145">
          <a:extLst>
            <a:ext uri="{FF2B5EF4-FFF2-40B4-BE49-F238E27FC236}">
              <a16:creationId xmlns:a16="http://schemas.microsoft.com/office/drawing/2014/main" id="{62E992E0-9051-4836-B005-18588D314777}"/>
            </a:ext>
          </a:extLst>
        </xdr:cNvPr>
        <xdr:cNvCxnSpPr/>
      </xdr:nvCxnSpPr>
      <xdr:spPr>
        <a:xfrm flipV="1">
          <a:off x="12693650" y="5685649"/>
          <a:ext cx="638175" cy="5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57799</xdr:rowOff>
    </xdr:from>
    <xdr:to>
      <xdr:col>68</xdr:col>
      <xdr:colOff>123825</xdr:colOff>
      <xdr:row>30</xdr:row>
      <xdr:rowOff>159399</xdr:rowOff>
    </xdr:to>
    <xdr:sp macro="" textlink="">
      <xdr:nvSpPr>
        <xdr:cNvPr id="147" name="楕円 146">
          <a:extLst>
            <a:ext uri="{FF2B5EF4-FFF2-40B4-BE49-F238E27FC236}">
              <a16:creationId xmlns:a16="http://schemas.microsoft.com/office/drawing/2014/main" id="{3F9514E2-6102-4846-90D2-4CFAFCEF0A46}"/>
            </a:ext>
          </a:extLst>
        </xdr:cNvPr>
        <xdr:cNvSpPr/>
      </xdr:nvSpPr>
      <xdr:spPr>
        <a:xfrm>
          <a:off x="11960225" y="573469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62421</xdr:rowOff>
    </xdr:from>
    <xdr:to>
      <xdr:col>72</xdr:col>
      <xdr:colOff>73025</xdr:colOff>
      <xdr:row>30</xdr:row>
      <xdr:rowOff>108599</xdr:rowOff>
    </xdr:to>
    <xdr:cxnSp macro="">
      <xdr:nvCxnSpPr>
        <xdr:cNvPr id="148" name="直線コネクタ 147">
          <a:extLst>
            <a:ext uri="{FF2B5EF4-FFF2-40B4-BE49-F238E27FC236}">
              <a16:creationId xmlns:a16="http://schemas.microsoft.com/office/drawing/2014/main" id="{7FC9C601-9C49-4A5C-8347-7AC06ED699A4}"/>
            </a:ext>
          </a:extLst>
        </xdr:cNvPr>
        <xdr:cNvCxnSpPr/>
      </xdr:nvCxnSpPr>
      <xdr:spPr>
        <a:xfrm flipV="1">
          <a:off x="12007850" y="5742496"/>
          <a:ext cx="685800" cy="39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102849</xdr:rowOff>
    </xdr:from>
    <xdr:to>
      <xdr:col>64</xdr:col>
      <xdr:colOff>123825</xdr:colOff>
      <xdr:row>32</xdr:row>
      <xdr:rowOff>32999</xdr:rowOff>
    </xdr:to>
    <xdr:sp macro="" textlink="">
      <xdr:nvSpPr>
        <xdr:cNvPr id="149" name="楕円 148">
          <a:extLst>
            <a:ext uri="{FF2B5EF4-FFF2-40B4-BE49-F238E27FC236}">
              <a16:creationId xmlns:a16="http://schemas.microsoft.com/office/drawing/2014/main" id="{79F3228E-5A2F-41B5-A9D9-2DB8B0CB2B4E}"/>
            </a:ext>
          </a:extLst>
        </xdr:cNvPr>
        <xdr:cNvSpPr/>
      </xdr:nvSpPr>
      <xdr:spPr>
        <a:xfrm>
          <a:off x="11274425" y="5944849"/>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108599</xdr:rowOff>
    </xdr:from>
    <xdr:to>
      <xdr:col>68</xdr:col>
      <xdr:colOff>73025</xdr:colOff>
      <xdr:row>31</xdr:row>
      <xdr:rowOff>153649</xdr:rowOff>
    </xdr:to>
    <xdr:cxnSp macro="">
      <xdr:nvCxnSpPr>
        <xdr:cNvPr id="150" name="直線コネクタ 149">
          <a:extLst>
            <a:ext uri="{FF2B5EF4-FFF2-40B4-BE49-F238E27FC236}">
              <a16:creationId xmlns:a16="http://schemas.microsoft.com/office/drawing/2014/main" id="{C2BA1F5E-4771-47B1-9A96-A1094832655B}"/>
            </a:ext>
          </a:extLst>
        </xdr:cNvPr>
        <xdr:cNvCxnSpPr/>
      </xdr:nvCxnSpPr>
      <xdr:spPr>
        <a:xfrm flipV="1">
          <a:off x="11322050" y="5782324"/>
          <a:ext cx="685800" cy="21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154065</xdr:rowOff>
    </xdr:from>
    <xdr:to>
      <xdr:col>60</xdr:col>
      <xdr:colOff>123825</xdr:colOff>
      <xdr:row>32</xdr:row>
      <xdr:rowOff>84215</xdr:rowOff>
    </xdr:to>
    <xdr:sp macro="" textlink="">
      <xdr:nvSpPr>
        <xdr:cNvPr id="151" name="楕円 150">
          <a:extLst>
            <a:ext uri="{FF2B5EF4-FFF2-40B4-BE49-F238E27FC236}">
              <a16:creationId xmlns:a16="http://schemas.microsoft.com/office/drawing/2014/main" id="{E0244D3D-D792-4B59-A862-A2CF572F9F40}"/>
            </a:ext>
          </a:extLst>
        </xdr:cNvPr>
        <xdr:cNvSpPr/>
      </xdr:nvSpPr>
      <xdr:spPr>
        <a:xfrm>
          <a:off x="10588625" y="599289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153649</xdr:rowOff>
    </xdr:from>
    <xdr:to>
      <xdr:col>64</xdr:col>
      <xdr:colOff>73025</xdr:colOff>
      <xdr:row>32</xdr:row>
      <xdr:rowOff>33415</xdr:rowOff>
    </xdr:to>
    <xdr:cxnSp macro="">
      <xdr:nvCxnSpPr>
        <xdr:cNvPr id="152" name="直線コネクタ 151">
          <a:extLst>
            <a:ext uri="{FF2B5EF4-FFF2-40B4-BE49-F238E27FC236}">
              <a16:creationId xmlns:a16="http://schemas.microsoft.com/office/drawing/2014/main" id="{68D0359D-4DA8-4EDF-A8A8-B9AD1D714BA5}"/>
            </a:ext>
          </a:extLst>
        </xdr:cNvPr>
        <xdr:cNvCxnSpPr/>
      </xdr:nvCxnSpPr>
      <xdr:spPr>
        <a:xfrm flipV="1">
          <a:off x="10636250" y="5992474"/>
          <a:ext cx="685800" cy="3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105067</xdr:rowOff>
    </xdr:from>
    <xdr:ext cx="469744" cy="259045"/>
    <xdr:sp macro="" textlink="">
      <xdr:nvSpPr>
        <xdr:cNvPr id="153" name="n_1aveValue債務償還比率">
          <a:extLst>
            <a:ext uri="{FF2B5EF4-FFF2-40B4-BE49-F238E27FC236}">
              <a16:creationId xmlns:a16="http://schemas.microsoft.com/office/drawing/2014/main" id="{6AE56AF5-BCDE-4484-A861-3ECD15845B2C}"/>
            </a:ext>
          </a:extLst>
        </xdr:cNvPr>
        <xdr:cNvSpPr txBox="1"/>
      </xdr:nvSpPr>
      <xdr:spPr>
        <a:xfrm>
          <a:off x="12465127" y="5778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93524</xdr:rowOff>
    </xdr:from>
    <xdr:ext cx="469744" cy="259045"/>
    <xdr:sp macro="" textlink="">
      <xdr:nvSpPr>
        <xdr:cNvPr id="154" name="n_2aveValue債務償還比率">
          <a:extLst>
            <a:ext uri="{FF2B5EF4-FFF2-40B4-BE49-F238E27FC236}">
              <a16:creationId xmlns:a16="http://schemas.microsoft.com/office/drawing/2014/main" id="{6AB02522-966F-4791-86DC-CA85A6589603}"/>
            </a:ext>
          </a:extLst>
        </xdr:cNvPr>
        <xdr:cNvSpPr txBox="1"/>
      </xdr:nvSpPr>
      <xdr:spPr>
        <a:xfrm>
          <a:off x="11788852" y="5446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94315</xdr:rowOff>
    </xdr:from>
    <xdr:ext cx="469744" cy="259045"/>
    <xdr:sp macro="" textlink="">
      <xdr:nvSpPr>
        <xdr:cNvPr id="155" name="n_3aveValue債務償還比率">
          <a:extLst>
            <a:ext uri="{FF2B5EF4-FFF2-40B4-BE49-F238E27FC236}">
              <a16:creationId xmlns:a16="http://schemas.microsoft.com/office/drawing/2014/main" id="{E83057D8-866A-4AF2-807E-DA64192A8D88}"/>
            </a:ext>
          </a:extLst>
        </xdr:cNvPr>
        <xdr:cNvSpPr txBox="1"/>
      </xdr:nvSpPr>
      <xdr:spPr>
        <a:xfrm>
          <a:off x="11103052" y="560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152488</xdr:rowOff>
    </xdr:from>
    <xdr:ext cx="469744" cy="259045"/>
    <xdr:sp macro="" textlink="">
      <xdr:nvSpPr>
        <xdr:cNvPr id="156" name="n_4aveValue債務償還比率">
          <a:extLst>
            <a:ext uri="{FF2B5EF4-FFF2-40B4-BE49-F238E27FC236}">
              <a16:creationId xmlns:a16="http://schemas.microsoft.com/office/drawing/2014/main" id="{AE9044CC-FCEF-46C3-B1DA-02AB02B884EA}"/>
            </a:ext>
          </a:extLst>
        </xdr:cNvPr>
        <xdr:cNvSpPr txBox="1"/>
      </xdr:nvSpPr>
      <xdr:spPr>
        <a:xfrm>
          <a:off x="10417252" y="5667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129748</xdr:rowOff>
    </xdr:from>
    <xdr:ext cx="469744" cy="259045"/>
    <xdr:sp macro="" textlink="">
      <xdr:nvSpPr>
        <xdr:cNvPr id="157" name="n_1mainValue債務償還比率">
          <a:extLst>
            <a:ext uri="{FF2B5EF4-FFF2-40B4-BE49-F238E27FC236}">
              <a16:creationId xmlns:a16="http://schemas.microsoft.com/office/drawing/2014/main" id="{232D7AF8-B7E1-438E-85E3-543BC748D2D3}"/>
            </a:ext>
          </a:extLst>
        </xdr:cNvPr>
        <xdr:cNvSpPr txBox="1"/>
      </xdr:nvSpPr>
      <xdr:spPr>
        <a:xfrm>
          <a:off x="12465127" y="5479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150526</xdr:rowOff>
    </xdr:from>
    <xdr:ext cx="469744" cy="259045"/>
    <xdr:sp macro="" textlink="">
      <xdr:nvSpPr>
        <xdr:cNvPr id="158" name="n_2mainValue債務償還比率">
          <a:extLst>
            <a:ext uri="{FF2B5EF4-FFF2-40B4-BE49-F238E27FC236}">
              <a16:creationId xmlns:a16="http://schemas.microsoft.com/office/drawing/2014/main" id="{F25A9509-414B-4D0F-A012-A23167803FE4}"/>
            </a:ext>
          </a:extLst>
        </xdr:cNvPr>
        <xdr:cNvSpPr txBox="1"/>
      </xdr:nvSpPr>
      <xdr:spPr>
        <a:xfrm>
          <a:off x="11788852" y="5827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24126</xdr:rowOff>
    </xdr:from>
    <xdr:ext cx="469744" cy="259045"/>
    <xdr:sp macro="" textlink="">
      <xdr:nvSpPr>
        <xdr:cNvPr id="159" name="n_3mainValue債務償還比率">
          <a:extLst>
            <a:ext uri="{FF2B5EF4-FFF2-40B4-BE49-F238E27FC236}">
              <a16:creationId xmlns:a16="http://schemas.microsoft.com/office/drawing/2014/main" id="{963FD02E-CFD5-4F5B-85C9-75031CB3673D}"/>
            </a:ext>
          </a:extLst>
        </xdr:cNvPr>
        <xdr:cNvSpPr txBox="1"/>
      </xdr:nvSpPr>
      <xdr:spPr>
        <a:xfrm>
          <a:off x="11103052" y="6028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75342</xdr:rowOff>
    </xdr:from>
    <xdr:ext cx="469744" cy="259045"/>
    <xdr:sp macro="" textlink="">
      <xdr:nvSpPr>
        <xdr:cNvPr id="160" name="n_4mainValue債務償還比率">
          <a:extLst>
            <a:ext uri="{FF2B5EF4-FFF2-40B4-BE49-F238E27FC236}">
              <a16:creationId xmlns:a16="http://schemas.microsoft.com/office/drawing/2014/main" id="{80AE65EE-A3A5-4A28-973C-D0503A2A3107}"/>
            </a:ext>
          </a:extLst>
        </xdr:cNvPr>
        <xdr:cNvSpPr txBox="1"/>
      </xdr:nvSpPr>
      <xdr:spPr>
        <a:xfrm>
          <a:off x="10417252" y="607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4AA5BC3F-F100-42B2-9744-DB9263D5683D}"/>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6E0F7B5E-94A3-40AA-A15E-99E0585499B3}"/>
            </a:ext>
          </a:extLst>
        </xdr:cNvPr>
        <xdr:cNvSpPr/>
      </xdr:nvSpPr>
      <xdr:spPr>
        <a:xfrm>
          <a:off x="1158875" y="112744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398CCC5D-5B22-49D7-B7D1-26CB3A0F34FA}"/>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E0383617-2283-4D67-A0BF-139BEFE691D0}"/>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181C67D6-7E78-45E1-8AFC-4B8F4E67A03F}"/>
            </a:ext>
          </a:extLst>
        </xdr:cNvPr>
        <xdr:cNvSpPr txBox="1"/>
      </xdr:nvSpPr>
      <xdr:spPr>
        <a:xfrm>
          <a:off x="835025" y="114839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F05FC046-3F4F-4A88-B7B5-43C203C23035}"/>
            </a:ext>
          </a:extLst>
        </xdr:cNvPr>
        <xdr:cNvSpPr txBox="1"/>
      </xdr:nvSpPr>
      <xdr:spPr>
        <a:xfrm>
          <a:off x="6302375" y="14093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EF9D0FE-B2A5-48BB-A6AA-E0BFD3C82A62}"/>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F2A300A-839A-43EC-998F-5BDDBD026B1F}"/>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21B9D15-8628-445B-B6EC-1EA2524FE780}"/>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C251F32-A740-4E2B-B847-BD69AE778D6A}"/>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大分県竹田市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BA3B86D-E9EA-4800-BB7B-06C0E3F36D08}"/>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D4AFFEF-1121-4FA8-B0ED-F79B445F97D0}"/>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B67025C-0806-4B25-A242-007C6563BE43}"/>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81267E3-D1C6-4133-A1EF-B810A5F0898B}"/>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91D9FE3-8ED6-400D-B4AB-D44FD6C8305E}"/>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A94729C-965F-4392-8161-ED51A8169ED5}"/>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19,380
19,087
477.53
20,361,554
19,751,121
493,338
9,874,016
15,911,464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8E8D050-3854-4FEC-B416-9980319DA54F}"/>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54D2FCE-127E-43E1-BA01-8C5BFD7E79AC}"/>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109C005-1523-4F2B-A2AA-15AF7A42C161}"/>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5937340-43B0-43E4-8075-FBEFC8CBC9A3}"/>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9458112-710F-4D04-A561-2C4DE84D57A8}"/>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D329D39-5DBC-4B51-AA8C-21F74CF3A616}"/>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C7CBF28-2616-4822-AAA3-5EB17E7146AC}"/>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0057EED-627D-42A7-851A-8C230AC73DE8}"/>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A54A534-26C8-40B8-BE27-755573201933}"/>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863BC20-D63E-4E52-975A-B7912FDDE4CF}"/>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0529EE2-8267-4983-B942-5A1D3209609E}"/>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DED6677-A4F3-4DC7-8254-43B3D47E292D}"/>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58EC6E2-C881-4A6A-B7A9-348022CD4CFB}"/>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3D15171-F261-42BE-91DC-409A9109D3CA}"/>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20C6D79-BC32-4511-9F61-8CFD2136EF81}"/>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1CF4365-E909-48D3-8769-2F8285655B2A}"/>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6DB9226-C631-41D6-849C-502C8F873622}"/>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3D1A629-B3C7-40C3-8708-2E5BDA86B9B4}"/>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2E68001-FFC3-4773-B658-E89EEAD42C23}"/>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98109CE-E61C-4553-ABFF-BE1B6A5E62DC}"/>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E347CC1-C763-412C-A92A-50E20F89B8D4}"/>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AD3B4C0-FDCB-4887-A4A6-0EE592729302}"/>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F2201C3-FEB3-45A4-89BA-DF14E8390EEA}"/>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24710DD-52BE-40F9-9B34-A96D07784D4F}"/>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98E36D3-5766-4163-8A9D-81168EADAE4E}"/>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3987F52-40F0-42FC-9BED-2668D44B1B5D}"/>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CF5AD68-DB60-46C2-889E-A84E1293FD6A}"/>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9793C45-2061-487C-8ED1-0A08FCE0B4D9}"/>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356432E-8BFC-4A2F-BE66-AECBA0066AF3}"/>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249E713-4B07-434C-9CCD-1D0FB6AA1B16}"/>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C830C13-8C34-4DF0-8178-64ED583B87C0}"/>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6178BFE-F247-4507-8AE3-AD83FD921CBD}"/>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2835FD4-4765-4F3A-B58B-1105F23E8D54}"/>
            </a:ext>
          </a:extLst>
        </xdr:cNvPr>
        <xdr:cNvCxnSpPr/>
      </xdr:nvCxnSpPr>
      <xdr:spPr>
        <a:xfrm>
          <a:off x="6858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3B1F80A7-3E0A-430D-AF84-F8111A3CB81F}"/>
            </a:ext>
          </a:extLst>
        </xdr:cNvPr>
        <xdr:cNvSpPr txBox="1"/>
      </xdr:nvSpPr>
      <xdr:spPr>
        <a:xfrm>
          <a:off x="2789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470377D7-5C40-443E-8BE5-54C5FBD73DDC}"/>
            </a:ext>
          </a:extLst>
        </xdr:cNvPr>
        <xdr:cNvCxnSpPr/>
      </xdr:nvCxnSpPr>
      <xdr:spPr>
        <a:xfrm>
          <a:off x="6858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229E5F2E-68DC-4424-A50D-33B23859A967}"/>
            </a:ext>
          </a:extLst>
        </xdr:cNvPr>
        <xdr:cNvSpPr txBox="1"/>
      </xdr:nvSpPr>
      <xdr:spPr>
        <a:xfrm>
          <a:off x="339891"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787D08B0-A250-4A06-97E5-765A8CDF7D89}"/>
            </a:ext>
          </a:extLst>
        </xdr:cNvPr>
        <xdr:cNvCxnSpPr/>
      </xdr:nvCxnSpPr>
      <xdr:spPr>
        <a:xfrm>
          <a:off x="6858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2F99EFD2-570F-468A-BA45-24BFA63C00B4}"/>
            </a:ext>
          </a:extLst>
        </xdr:cNvPr>
        <xdr:cNvSpPr txBox="1"/>
      </xdr:nvSpPr>
      <xdr:spPr>
        <a:xfrm>
          <a:off x="339891"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DAA73E7C-17B5-4F3D-8423-BE5CA7208497}"/>
            </a:ext>
          </a:extLst>
        </xdr:cNvPr>
        <xdr:cNvCxnSpPr/>
      </xdr:nvCxnSpPr>
      <xdr:spPr>
        <a:xfrm>
          <a:off x="6858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73A2E438-4CF5-4D2E-A5BC-8BF40483CFA5}"/>
            </a:ext>
          </a:extLst>
        </xdr:cNvPr>
        <xdr:cNvSpPr txBox="1"/>
      </xdr:nvSpPr>
      <xdr:spPr>
        <a:xfrm>
          <a:off x="339891"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83F98B10-EDC0-4364-9AC0-905A4FC23316}"/>
            </a:ext>
          </a:extLst>
        </xdr:cNvPr>
        <xdr:cNvCxnSpPr/>
      </xdr:nvCxnSpPr>
      <xdr:spPr>
        <a:xfrm>
          <a:off x="6858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6E69898C-29D2-4C53-A0BF-508D0EC1BE27}"/>
            </a:ext>
          </a:extLst>
        </xdr:cNvPr>
        <xdr:cNvSpPr txBox="1"/>
      </xdr:nvSpPr>
      <xdr:spPr>
        <a:xfrm>
          <a:off x="339891"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2ADAD29-C97B-49F3-8762-9F634EEEB4C4}"/>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AC80BE69-847A-4A5C-89D4-073E3BBC09E1}"/>
            </a:ext>
          </a:extLst>
        </xdr:cNvPr>
        <xdr:cNvSpPr txBox="1"/>
      </xdr:nvSpPr>
      <xdr:spPr>
        <a:xfrm>
          <a:off x="3881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143A75FB-549C-4B5F-82A6-1A083530EBC3}"/>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8AAC1C43-D66A-47E1-A958-14C06AEBDA58}"/>
            </a:ext>
          </a:extLst>
        </xdr:cNvPr>
        <xdr:cNvCxnSpPr/>
      </xdr:nvCxnSpPr>
      <xdr:spPr>
        <a:xfrm flipV="1">
          <a:off x="4180840" y="5497195"/>
          <a:ext cx="0" cy="1305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CCF23436-934A-4BBC-914E-447A1ADBC638}"/>
            </a:ext>
          </a:extLst>
        </xdr:cNvPr>
        <xdr:cNvSpPr txBox="1"/>
      </xdr:nvSpPr>
      <xdr:spPr>
        <a:xfrm>
          <a:off x="4219575" y="680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7A0E1664-4A0E-4E44-8463-076BA1D662E2}"/>
            </a:ext>
          </a:extLst>
        </xdr:cNvPr>
        <xdr:cNvCxnSpPr/>
      </xdr:nvCxnSpPr>
      <xdr:spPr>
        <a:xfrm>
          <a:off x="4105275" y="68027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0AB5A114-39AF-4A1D-9547-B3A9EA61BA17}"/>
            </a:ext>
          </a:extLst>
        </xdr:cNvPr>
        <xdr:cNvSpPr txBox="1"/>
      </xdr:nvSpPr>
      <xdr:spPr>
        <a:xfrm>
          <a:off x="4219575" y="527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77AABEC3-D56E-45B5-9066-4E9E454324D0}"/>
            </a:ext>
          </a:extLst>
        </xdr:cNvPr>
        <xdr:cNvCxnSpPr/>
      </xdr:nvCxnSpPr>
      <xdr:spPr>
        <a:xfrm>
          <a:off x="4105275" y="54971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a:extLst>
            <a:ext uri="{FF2B5EF4-FFF2-40B4-BE49-F238E27FC236}">
              <a16:creationId xmlns:a16="http://schemas.microsoft.com/office/drawing/2014/main" id="{21A6A028-F633-41E3-ADE5-D303638EB73B}"/>
            </a:ext>
          </a:extLst>
        </xdr:cNvPr>
        <xdr:cNvSpPr txBox="1"/>
      </xdr:nvSpPr>
      <xdr:spPr>
        <a:xfrm>
          <a:off x="4219575" y="6048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1F0FD21E-2E36-4BFB-816A-F8460CA65BD3}"/>
            </a:ext>
          </a:extLst>
        </xdr:cNvPr>
        <xdr:cNvSpPr/>
      </xdr:nvSpPr>
      <xdr:spPr>
        <a:xfrm>
          <a:off x="4124325" y="618426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6E117D1B-6BAF-4876-A80D-75192B7AC83C}"/>
            </a:ext>
          </a:extLst>
        </xdr:cNvPr>
        <xdr:cNvSpPr/>
      </xdr:nvSpPr>
      <xdr:spPr>
        <a:xfrm>
          <a:off x="3381375" y="618045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7D86C710-BEAF-48C2-ABA3-4E486785C6FC}"/>
            </a:ext>
          </a:extLst>
        </xdr:cNvPr>
        <xdr:cNvSpPr/>
      </xdr:nvSpPr>
      <xdr:spPr>
        <a:xfrm>
          <a:off x="2571750" y="61722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E64ED3E9-7D5E-4BA3-8BBE-C0AD9299771C}"/>
            </a:ext>
          </a:extLst>
        </xdr:cNvPr>
        <xdr:cNvSpPr/>
      </xdr:nvSpPr>
      <xdr:spPr>
        <a:xfrm>
          <a:off x="1781175" y="613473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6F62E22A-3A1B-4C05-B42A-B530510DB27D}"/>
            </a:ext>
          </a:extLst>
        </xdr:cNvPr>
        <xdr:cNvSpPr/>
      </xdr:nvSpPr>
      <xdr:spPr>
        <a:xfrm>
          <a:off x="981075" y="61137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CA040D5-B204-4806-9D1B-42BD94FBFF75}"/>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63F3A56-8345-432D-BB8E-CD51DE9A01FB}"/>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8C6548F-4CB9-4D0E-A25F-0492DC943ACE}"/>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4BDDD16-CC83-46BF-BC93-F01630F69160}"/>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B016058-D752-4875-AC18-8FD9C4370C6F}"/>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168275</xdr:rowOff>
    </xdr:from>
    <xdr:to>
      <xdr:col>24</xdr:col>
      <xdr:colOff>114300</xdr:colOff>
      <xdr:row>40</xdr:row>
      <xdr:rowOff>98425</xdr:rowOff>
    </xdr:to>
    <xdr:sp macro="" textlink="">
      <xdr:nvSpPr>
        <xdr:cNvPr id="73" name="楕円 72">
          <a:extLst>
            <a:ext uri="{FF2B5EF4-FFF2-40B4-BE49-F238E27FC236}">
              <a16:creationId xmlns:a16="http://schemas.microsoft.com/office/drawing/2014/main" id="{6C264B83-22CF-4666-AF73-E8082A4EAA36}"/>
            </a:ext>
          </a:extLst>
        </xdr:cNvPr>
        <xdr:cNvSpPr/>
      </xdr:nvSpPr>
      <xdr:spPr>
        <a:xfrm>
          <a:off x="4124325" y="64833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146702</xdr:rowOff>
    </xdr:from>
    <xdr:ext cx="405111" cy="259045"/>
    <xdr:sp macro="" textlink="">
      <xdr:nvSpPr>
        <xdr:cNvPr id="74" name="【道路】&#10;有形固定資産減価償却率該当値テキスト">
          <a:extLst>
            <a:ext uri="{FF2B5EF4-FFF2-40B4-BE49-F238E27FC236}">
              <a16:creationId xmlns:a16="http://schemas.microsoft.com/office/drawing/2014/main" id="{23268843-D4B3-43FF-8553-C42E6B933AA0}"/>
            </a:ext>
          </a:extLst>
        </xdr:cNvPr>
        <xdr:cNvSpPr txBox="1"/>
      </xdr:nvSpPr>
      <xdr:spPr>
        <a:xfrm>
          <a:off x="4219575" y="646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135890</xdr:rowOff>
    </xdr:from>
    <xdr:to>
      <xdr:col>20</xdr:col>
      <xdr:colOff>38100</xdr:colOff>
      <xdr:row>40</xdr:row>
      <xdr:rowOff>66040</xdr:rowOff>
    </xdr:to>
    <xdr:sp macro="" textlink="">
      <xdr:nvSpPr>
        <xdr:cNvPr id="75" name="楕円 74">
          <a:extLst>
            <a:ext uri="{FF2B5EF4-FFF2-40B4-BE49-F238E27FC236}">
              <a16:creationId xmlns:a16="http://schemas.microsoft.com/office/drawing/2014/main" id="{6A8DD90B-3172-4DAB-9427-1AE5B8D73D97}"/>
            </a:ext>
          </a:extLst>
        </xdr:cNvPr>
        <xdr:cNvSpPr/>
      </xdr:nvSpPr>
      <xdr:spPr>
        <a:xfrm>
          <a:off x="3381375" y="64604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15240</xdr:rowOff>
    </xdr:from>
    <xdr:to>
      <xdr:col>24</xdr:col>
      <xdr:colOff>63500</xdr:colOff>
      <xdr:row>40</xdr:row>
      <xdr:rowOff>47625</xdr:rowOff>
    </xdr:to>
    <xdr:cxnSp macro="">
      <xdr:nvCxnSpPr>
        <xdr:cNvPr id="76" name="直線コネクタ 75">
          <a:extLst>
            <a:ext uri="{FF2B5EF4-FFF2-40B4-BE49-F238E27FC236}">
              <a16:creationId xmlns:a16="http://schemas.microsoft.com/office/drawing/2014/main" id="{216DB3F3-5F17-46B2-8A7B-CBD6A312B0CE}"/>
            </a:ext>
          </a:extLst>
        </xdr:cNvPr>
        <xdr:cNvCxnSpPr/>
      </xdr:nvCxnSpPr>
      <xdr:spPr>
        <a:xfrm>
          <a:off x="3429000" y="6498590"/>
          <a:ext cx="752475"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105410</xdr:rowOff>
    </xdr:from>
    <xdr:to>
      <xdr:col>15</xdr:col>
      <xdr:colOff>101600</xdr:colOff>
      <xdr:row>40</xdr:row>
      <xdr:rowOff>35560</xdr:rowOff>
    </xdr:to>
    <xdr:sp macro="" textlink="">
      <xdr:nvSpPr>
        <xdr:cNvPr id="77" name="楕円 76">
          <a:extLst>
            <a:ext uri="{FF2B5EF4-FFF2-40B4-BE49-F238E27FC236}">
              <a16:creationId xmlns:a16="http://schemas.microsoft.com/office/drawing/2014/main" id="{702E8693-57D3-42AC-B5B8-596D757E16E8}"/>
            </a:ext>
          </a:extLst>
        </xdr:cNvPr>
        <xdr:cNvSpPr/>
      </xdr:nvSpPr>
      <xdr:spPr>
        <a:xfrm>
          <a:off x="2571750" y="642683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156210</xdr:rowOff>
    </xdr:from>
    <xdr:to>
      <xdr:col>19</xdr:col>
      <xdr:colOff>177800</xdr:colOff>
      <xdr:row>40</xdr:row>
      <xdr:rowOff>15240</xdr:rowOff>
    </xdr:to>
    <xdr:cxnSp macro="">
      <xdr:nvCxnSpPr>
        <xdr:cNvPr id="78" name="直線コネクタ 77">
          <a:extLst>
            <a:ext uri="{FF2B5EF4-FFF2-40B4-BE49-F238E27FC236}">
              <a16:creationId xmlns:a16="http://schemas.microsoft.com/office/drawing/2014/main" id="{93FA1846-0269-45DF-BEC3-A4CB41EE90BC}"/>
            </a:ext>
          </a:extLst>
        </xdr:cNvPr>
        <xdr:cNvCxnSpPr/>
      </xdr:nvCxnSpPr>
      <xdr:spPr>
        <a:xfrm>
          <a:off x="2619375" y="6483985"/>
          <a:ext cx="809625" cy="1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73025</xdr:rowOff>
    </xdr:from>
    <xdr:to>
      <xdr:col>10</xdr:col>
      <xdr:colOff>165100</xdr:colOff>
      <xdr:row>40</xdr:row>
      <xdr:rowOff>3175</xdr:rowOff>
    </xdr:to>
    <xdr:sp macro="" textlink="">
      <xdr:nvSpPr>
        <xdr:cNvPr id="79" name="楕円 78">
          <a:extLst>
            <a:ext uri="{FF2B5EF4-FFF2-40B4-BE49-F238E27FC236}">
              <a16:creationId xmlns:a16="http://schemas.microsoft.com/office/drawing/2014/main" id="{02F6889F-619B-4B02-B820-0592F5A79A81}"/>
            </a:ext>
          </a:extLst>
        </xdr:cNvPr>
        <xdr:cNvSpPr/>
      </xdr:nvSpPr>
      <xdr:spPr>
        <a:xfrm>
          <a:off x="1781175" y="63976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123825</xdr:rowOff>
    </xdr:from>
    <xdr:to>
      <xdr:col>15</xdr:col>
      <xdr:colOff>50800</xdr:colOff>
      <xdr:row>39</xdr:row>
      <xdr:rowOff>156210</xdr:rowOff>
    </xdr:to>
    <xdr:cxnSp macro="">
      <xdr:nvCxnSpPr>
        <xdr:cNvPr id="80" name="直線コネクタ 79">
          <a:extLst>
            <a:ext uri="{FF2B5EF4-FFF2-40B4-BE49-F238E27FC236}">
              <a16:creationId xmlns:a16="http://schemas.microsoft.com/office/drawing/2014/main" id="{539C7574-F793-472D-AAD5-917F426AEDD1}"/>
            </a:ext>
          </a:extLst>
        </xdr:cNvPr>
        <xdr:cNvCxnSpPr/>
      </xdr:nvCxnSpPr>
      <xdr:spPr>
        <a:xfrm>
          <a:off x="1828800" y="6445250"/>
          <a:ext cx="790575" cy="3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40640</xdr:rowOff>
    </xdr:from>
    <xdr:to>
      <xdr:col>6</xdr:col>
      <xdr:colOff>38100</xdr:colOff>
      <xdr:row>39</xdr:row>
      <xdr:rowOff>142240</xdr:rowOff>
    </xdr:to>
    <xdr:sp macro="" textlink="">
      <xdr:nvSpPr>
        <xdr:cNvPr id="81" name="楕円 80">
          <a:extLst>
            <a:ext uri="{FF2B5EF4-FFF2-40B4-BE49-F238E27FC236}">
              <a16:creationId xmlns:a16="http://schemas.microsoft.com/office/drawing/2014/main" id="{F5355692-8CF9-4997-9BCE-C33E475A263B}"/>
            </a:ext>
          </a:extLst>
        </xdr:cNvPr>
        <xdr:cNvSpPr/>
      </xdr:nvSpPr>
      <xdr:spPr>
        <a:xfrm>
          <a:off x="981075" y="636524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91440</xdr:rowOff>
    </xdr:from>
    <xdr:to>
      <xdr:col>10</xdr:col>
      <xdr:colOff>114300</xdr:colOff>
      <xdr:row>39</xdr:row>
      <xdr:rowOff>123825</xdr:rowOff>
    </xdr:to>
    <xdr:cxnSp macro="">
      <xdr:nvCxnSpPr>
        <xdr:cNvPr id="82" name="直線コネクタ 81">
          <a:extLst>
            <a:ext uri="{FF2B5EF4-FFF2-40B4-BE49-F238E27FC236}">
              <a16:creationId xmlns:a16="http://schemas.microsoft.com/office/drawing/2014/main" id="{FDD3742D-CC0A-4757-B193-434103902557}"/>
            </a:ext>
          </a:extLst>
        </xdr:cNvPr>
        <xdr:cNvCxnSpPr/>
      </xdr:nvCxnSpPr>
      <xdr:spPr>
        <a:xfrm>
          <a:off x="1028700" y="6412865"/>
          <a:ext cx="8001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135907</xdr:rowOff>
    </xdr:from>
    <xdr:ext cx="405111" cy="259045"/>
    <xdr:sp macro="" textlink="">
      <xdr:nvSpPr>
        <xdr:cNvPr id="83" name="n_1aveValue【道路】&#10;有形固定資産減価償却率">
          <a:extLst>
            <a:ext uri="{FF2B5EF4-FFF2-40B4-BE49-F238E27FC236}">
              <a16:creationId xmlns:a16="http://schemas.microsoft.com/office/drawing/2014/main" id="{8516B97D-537E-46C3-A7D0-433230D49BE4}"/>
            </a:ext>
          </a:extLst>
        </xdr:cNvPr>
        <xdr:cNvSpPr txBox="1"/>
      </xdr:nvSpPr>
      <xdr:spPr>
        <a:xfrm>
          <a:off x="3239144" y="597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124477</xdr:rowOff>
    </xdr:from>
    <xdr:ext cx="405111" cy="259045"/>
    <xdr:sp macro="" textlink="">
      <xdr:nvSpPr>
        <xdr:cNvPr id="84" name="n_2aveValue【道路】&#10;有形固定資産減価償却率">
          <a:extLst>
            <a:ext uri="{FF2B5EF4-FFF2-40B4-BE49-F238E27FC236}">
              <a16:creationId xmlns:a16="http://schemas.microsoft.com/office/drawing/2014/main" id="{C16C71B7-AF0C-4511-A961-E2F5C0B798E3}"/>
            </a:ext>
          </a:extLst>
        </xdr:cNvPr>
        <xdr:cNvSpPr txBox="1"/>
      </xdr:nvSpPr>
      <xdr:spPr>
        <a:xfrm>
          <a:off x="2439044" y="5960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80662</xdr:rowOff>
    </xdr:from>
    <xdr:ext cx="405111" cy="259045"/>
    <xdr:sp macro="" textlink="">
      <xdr:nvSpPr>
        <xdr:cNvPr id="85" name="n_3aveValue【道路】&#10;有形固定資産減価償却率">
          <a:extLst>
            <a:ext uri="{FF2B5EF4-FFF2-40B4-BE49-F238E27FC236}">
              <a16:creationId xmlns:a16="http://schemas.microsoft.com/office/drawing/2014/main" id="{AB8A3039-C958-48C1-A842-65D919782C56}"/>
            </a:ext>
          </a:extLst>
        </xdr:cNvPr>
        <xdr:cNvSpPr txBox="1"/>
      </xdr:nvSpPr>
      <xdr:spPr>
        <a:xfrm>
          <a:off x="1648469" y="5922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59707</xdr:rowOff>
    </xdr:from>
    <xdr:ext cx="405111" cy="259045"/>
    <xdr:sp macro="" textlink="">
      <xdr:nvSpPr>
        <xdr:cNvPr id="86" name="n_4aveValue【道路】&#10;有形固定資産減価償却率">
          <a:extLst>
            <a:ext uri="{FF2B5EF4-FFF2-40B4-BE49-F238E27FC236}">
              <a16:creationId xmlns:a16="http://schemas.microsoft.com/office/drawing/2014/main" id="{F12F31FC-6256-4EFE-8B6A-04B3C68256CD}"/>
            </a:ext>
          </a:extLst>
        </xdr:cNvPr>
        <xdr:cNvSpPr txBox="1"/>
      </xdr:nvSpPr>
      <xdr:spPr>
        <a:xfrm>
          <a:off x="848369" y="589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57167</xdr:rowOff>
    </xdr:from>
    <xdr:ext cx="405111" cy="259045"/>
    <xdr:sp macro="" textlink="">
      <xdr:nvSpPr>
        <xdr:cNvPr id="87" name="n_1mainValue【道路】&#10;有形固定資産減価償却率">
          <a:extLst>
            <a:ext uri="{FF2B5EF4-FFF2-40B4-BE49-F238E27FC236}">
              <a16:creationId xmlns:a16="http://schemas.microsoft.com/office/drawing/2014/main" id="{7AECA020-396B-41D7-8D58-8C75C548188D}"/>
            </a:ext>
          </a:extLst>
        </xdr:cNvPr>
        <xdr:cNvSpPr txBox="1"/>
      </xdr:nvSpPr>
      <xdr:spPr>
        <a:xfrm>
          <a:off x="32391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26687</xdr:rowOff>
    </xdr:from>
    <xdr:ext cx="405111" cy="259045"/>
    <xdr:sp macro="" textlink="">
      <xdr:nvSpPr>
        <xdr:cNvPr id="88" name="n_2mainValue【道路】&#10;有形固定資産減価償却率">
          <a:extLst>
            <a:ext uri="{FF2B5EF4-FFF2-40B4-BE49-F238E27FC236}">
              <a16:creationId xmlns:a16="http://schemas.microsoft.com/office/drawing/2014/main" id="{A2228F67-3BA4-4B88-A731-571CA5E3FFC0}"/>
            </a:ext>
          </a:extLst>
        </xdr:cNvPr>
        <xdr:cNvSpPr txBox="1"/>
      </xdr:nvSpPr>
      <xdr:spPr>
        <a:xfrm>
          <a:off x="2439044" y="651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165752</xdr:rowOff>
    </xdr:from>
    <xdr:ext cx="405111" cy="259045"/>
    <xdr:sp macro="" textlink="">
      <xdr:nvSpPr>
        <xdr:cNvPr id="89" name="n_3mainValue【道路】&#10;有形固定資産減価償却率">
          <a:extLst>
            <a:ext uri="{FF2B5EF4-FFF2-40B4-BE49-F238E27FC236}">
              <a16:creationId xmlns:a16="http://schemas.microsoft.com/office/drawing/2014/main" id="{ABA45661-7B54-435B-B6BD-36D59843A57B}"/>
            </a:ext>
          </a:extLst>
        </xdr:cNvPr>
        <xdr:cNvSpPr txBox="1"/>
      </xdr:nvSpPr>
      <xdr:spPr>
        <a:xfrm>
          <a:off x="1648469" y="648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133367</xdr:rowOff>
    </xdr:from>
    <xdr:ext cx="405111" cy="259045"/>
    <xdr:sp macro="" textlink="">
      <xdr:nvSpPr>
        <xdr:cNvPr id="90" name="n_4mainValue【道路】&#10;有形固定資産減価償却率">
          <a:extLst>
            <a:ext uri="{FF2B5EF4-FFF2-40B4-BE49-F238E27FC236}">
              <a16:creationId xmlns:a16="http://schemas.microsoft.com/office/drawing/2014/main" id="{E160BAFA-00E9-4897-BCB3-2496E22A234B}"/>
            </a:ext>
          </a:extLst>
        </xdr:cNvPr>
        <xdr:cNvSpPr txBox="1"/>
      </xdr:nvSpPr>
      <xdr:spPr>
        <a:xfrm>
          <a:off x="848369" y="645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33A853B-3C07-4F0C-A1DD-E1E85BE526FB}"/>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CABDBCC1-F180-4BC0-84E7-7F7F886A2B16}"/>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DAD73008-7031-4059-98C3-04024679DABC}"/>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BB7DCDF-BAF7-4E48-B7F9-4BA8BA433CAC}"/>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820C268B-D73C-4013-8E3B-31A0F8B1DAA6}"/>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1C0AD95B-9057-4D5F-ADC0-E7EC0D1CAB40}"/>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8C0F6AFA-4C47-49D7-A915-0B63BFF309F7}"/>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1E56CA18-3707-4522-AAA1-9800890CDF09}"/>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50E7F024-0FC1-45FA-9846-F2E743F06DA1}"/>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798979AD-7DD8-44FA-B81E-615E8E936BB0}"/>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DF6340A4-FD23-4A85-BCF5-4B4FE66E2668}"/>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E8A9F4F3-0DF0-4227-B5BF-BCB7A14146A1}"/>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C439CC4D-228D-4B3A-9C43-896FC7FC78CB}"/>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AC548EB-653A-4990-BA6A-815C3CE92103}"/>
            </a:ext>
          </a:extLst>
        </xdr:cNvPr>
        <xdr:cNvSpPr txBox="1"/>
      </xdr:nvSpPr>
      <xdr:spPr>
        <a:xfrm>
          <a:off x="5478976" y="63506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E20CADCF-8BC3-4284-AE9E-3282CCC214C3}"/>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3C75F738-F303-406C-8A4C-0A61BAF9866C}"/>
            </a:ext>
          </a:extLst>
        </xdr:cNvPr>
        <xdr:cNvSpPr txBox="1"/>
      </xdr:nvSpPr>
      <xdr:spPr>
        <a:xfrm>
          <a:off x="5478976" y="599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9088C237-4A82-4338-9206-4DDC1132B84C}"/>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4650140B-E5C6-4C18-A947-18E21EA1BD71}"/>
            </a:ext>
          </a:extLst>
        </xdr:cNvPr>
        <xdr:cNvSpPr txBox="1"/>
      </xdr:nvSpPr>
      <xdr:spPr>
        <a:xfrm>
          <a:off x="5478976" y="563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BBAA67C9-AA51-45F8-8158-F5A778F6BD38}"/>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A6CB7E71-ADFB-4E66-AE70-7E2F0A6049BD}"/>
            </a:ext>
          </a:extLst>
        </xdr:cNvPr>
        <xdr:cNvSpPr txBox="1"/>
      </xdr:nvSpPr>
      <xdr:spPr>
        <a:xfrm>
          <a:off x="5478976" y="5274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2FEB753A-D7A0-436C-B4A4-4838CBB6AE74}"/>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3BB7EC27-6726-4B58-8F62-39AAC5C63682}"/>
            </a:ext>
          </a:extLst>
        </xdr:cNvPr>
        <xdr:cNvSpPr txBox="1"/>
      </xdr:nvSpPr>
      <xdr:spPr>
        <a:xfrm>
          <a:off x="54212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2D5D8F-555A-45FE-A1A5-0171D40C9EF9}"/>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47EC9BA6-E501-4624-B322-3F96A597C5B3}"/>
            </a:ext>
          </a:extLst>
        </xdr:cNvPr>
        <xdr:cNvCxnSpPr/>
      </xdr:nvCxnSpPr>
      <xdr:spPr>
        <a:xfrm flipV="1">
          <a:off x="9429115" y="5460098"/>
          <a:ext cx="0" cy="13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8EBA37D4-64DD-4319-9D46-FC55DD068F15}"/>
            </a:ext>
          </a:extLst>
        </xdr:cNvPr>
        <xdr:cNvSpPr txBox="1"/>
      </xdr:nvSpPr>
      <xdr:spPr>
        <a:xfrm>
          <a:off x="9467850" y="683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4B57194B-5717-40CD-96B5-F0E06ED57C3A}"/>
            </a:ext>
          </a:extLst>
        </xdr:cNvPr>
        <xdr:cNvCxnSpPr/>
      </xdr:nvCxnSpPr>
      <xdr:spPr>
        <a:xfrm>
          <a:off x="9363075" y="684178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CCAB91E3-54F6-46EC-AF6E-58BC55607B19}"/>
            </a:ext>
          </a:extLst>
        </xdr:cNvPr>
        <xdr:cNvSpPr txBox="1"/>
      </xdr:nvSpPr>
      <xdr:spPr>
        <a:xfrm>
          <a:off x="9467850" y="5248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186DF2D8-A977-4608-BDDF-6244CF0E2D25}"/>
            </a:ext>
          </a:extLst>
        </xdr:cNvPr>
        <xdr:cNvCxnSpPr/>
      </xdr:nvCxnSpPr>
      <xdr:spPr>
        <a:xfrm>
          <a:off x="9363075" y="546009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118374</xdr:rowOff>
    </xdr:from>
    <xdr:ext cx="534377" cy="259045"/>
    <xdr:sp macro="" textlink="">
      <xdr:nvSpPr>
        <xdr:cNvPr id="119" name="【道路】&#10;一人当たり延長平均値テキスト">
          <a:extLst>
            <a:ext uri="{FF2B5EF4-FFF2-40B4-BE49-F238E27FC236}">
              <a16:creationId xmlns:a16="http://schemas.microsoft.com/office/drawing/2014/main" id="{094424DA-4A04-4EC3-A42D-B7CCD4A20BCC}"/>
            </a:ext>
          </a:extLst>
        </xdr:cNvPr>
        <xdr:cNvSpPr txBox="1"/>
      </xdr:nvSpPr>
      <xdr:spPr>
        <a:xfrm>
          <a:off x="9467850" y="6284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E7120792-DFCE-4D9D-A816-CC8DD1A79EAB}"/>
            </a:ext>
          </a:extLst>
        </xdr:cNvPr>
        <xdr:cNvSpPr/>
      </xdr:nvSpPr>
      <xdr:spPr>
        <a:xfrm>
          <a:off x="9401175" y="6305797"/>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5EDA43CA-E217-4A7F-967D-E44A873B0857}"/>
            </a:ext>
          </a:extLst>
        </xdr:cNvPr>
        <xdr:cNvSpPr/>
      </xdr:nvSpPr>
      <xdr:spPr>
        <a:xfrm>
          <a:off x="8639175" y="631245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19FF6A6F-C5A2-42FA-B0B1-4DDF4BDCCBCA}"/>
            </a:ext>
          </a:extLst>
        </xdr:cNvPr>
        <xdr:cNvSpPr/>
      </xdr:nvSpPr>
      <xdr:spPr>
        <a:xfrm>
          <a:off x="7839075" y="632261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a:extLst>
            <a:ext uri="{FF2B5EF4-FFF2-40B4-BE49-F238E27FC236}">
              <a16:creationId xmlns:a16="http://schemas.microsoft.com/office/drawing/2014/main" id="{F7E31EA5-BCB2-4612-A5A5-AF694CEBD9C5}"/>
            </a:ext>
          </a:extLst>
        </xdr:cNvPr>
        <xdr:cNvSpPr/>
      </xdr:nvSpPr>
      <xdr:spPr>
        <a:xfrm>
          <a:off x="7029450" y="634605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a:extLst>
            <a:ext uri="{FF2B5EF4-FFF2-40B4-BE49-F238E27FC236}">
              <a16:creationId xmlns:a16="http://schemas.microsoft.com/office/drawing/2014/main" id="{502C5C1E-1B40-4E8B-B1BD-B17D630D17B9}"/>
            </a:ext>
          </a:extLst>
        </xdr:cNvPr>
        <xdr:cNvSpPr/>
      </xdr:nvSpPr>
      <xdr:spPr>
        <a:xfrm>
          <a:off x="6238875" y="635368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E06A819-078A-4005-B98B-9A134F178432}"/>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BD59F48-DBC9-463F-9791-074DE802F13F}"/>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8787858-8615-48E9-A9F0-560D9CA86C77}"/>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C532466-7B08-4EA4-B537-BD68DB57FE84}"/>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329BBDB-F138-4E10-97EB-90F65DE9346C}"/>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119164</xdr:rowOff>
    </xdr:from>
    <xdr:to>
      <xdr:col>55</xdr:col>
      <xdr:colOff>50800</xdr:colOff>
      <xdr:row>35</xdr:row>
      <xdr:rowOff>49314</xdr:rowOff>
    </xdr:to>
    <xdr:sp macro="" textlink="">
      <xdr:nvSpPr>
        <xdr:cNvPr id="130" name="楕円 129">
          <a:extLst>
            <a:ext uri="{FF2B5EF4-FFF2-40B4-BE49-F238E27FC236}">
              <a16:creationId xmlns:a16="http://schemas.microsoft.com/office/drawing/2014/main" id="{0F829D3B-FB90-49B1-8215-F57770E29BD3}"/>
            </a:ext>
          </a:extLst>
        </xdr:cNvPr>
        <xdr:cNvSpPr/>
      </xdr:nvSpPr>
      <xdr:spPr>
        <a:xfrm>
          <a:off x="9401175" y="5637314"/>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142041</xdr:rowOff>
    </xdr:from>
    <xdr:ext cx="534377" cy="259045"/>
    <xdr:sp macro="" textlink="">
      <xdr:nvSpPr>
        <xdr:cNvPr id="131" name="【道路】&#10;一人当たり延長該当値テキスト">
          <a:extLst>
            <a:ext uri="{FF2B5EF4-FFF2-40B4-BE49-F238E27FC236}">
              <a16:creationId xmlns:a16="http://schemas.microsoft.com/office/drawing/2014/main" id="{8E88B51F-10D8-4C1A-A232-B396BBDE0B74}"/>
            </a:ext>
          </a:extLst>
        </xdr:cNvPr>
        <xdr:cNvSpPr txBox="1"/>
      </xdr:nvSpPr>
      <xdr:spPr>
        <a:xfrm>
          <a:off x="9467850" y="549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154559</xdr:rowOff>
    </xdr:from>
    <xdr:to>
      <xdr:col>50</xdr:col>
      <xdr:colOff>165100</xdr:colOff>
      <xdr:row>35</xdr:row>
      <xdr:rowOff>84709</xdr:rowOff>
    </xdr:to>
    <xdr:sp macro="" textlink="">
      <xdr:nvSpPr>
        <xdr:cNvPr id="132" name="楕円 131">
          <a:extLst>
            <a:ext uri="{FF2B5EF4-FFF2-40B4-BE49-F238E27FC236}">
              <a16:creationId xmlns:a16="http://schemas.microsoft.com/office/drawing/2014/main" id="{B51A2275-A8D2-4E29-9A30-67A5A210DD95}"/>
            </a:ext>
          </a:extLst>
        </xdr:cNvPr>
        <xdr:cNvSpPr/>
      </xdr:nvSpPr>
      <xdr:spPr>
        <a:xfrm>
          <a:off x="8639175" y="566953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169964</xdr:rowOff>
    </xdr:from>
    <xdr:to>
      <xdr:col>55</xdr:col>
      <xdr:colOff>0</xdr:colOff>
      <xdr:row>35</xdr:row>
      <xdr:rowOff>33909</xdr:rowOff>
    </xdr:to>
    <xdr:cxnSp macro="">
      <xdr:nvCxnSpPr>
        <xdr:cNvPr id="133" name="直線コネクタ 132">
          <a:extLst>
            <a:ext uri="{FF2B5EF4-FFF2-40B4-BE49-F238E27FC236}">
              <a16:creationId xmlns:a16="http://schemas.microsoft.com/office/drawing/2014/main" id="{ABA2DD93-70A6-4BC7-88F5-FA731759C00B}"/>
            </a:ext>
          </a:extLst>
        </xdr:cNvPr>
        <xdr:cNvCxnSpPr/>
      </xdr:nvCxnSpPr>
      <xdr:spPr>
        <a:xfrm flipV="1">
          <a:off x="8686800" y="5675414"/>
          <a:ext cx="742950" cy="3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14103</xdr:rowOff>
    </xdr:from>
    <xdr:to>
      <xdr:col>46</xdr:col>
      <xdr:colOff>38100</xdr:colOff>
      <xdr:row>35</xdr:row>
      <xdr:rowOff>115703</xdr:rowOff>
    </xdr:to>
    <xdr:sp macro="" textlink="">
      <xdr:nvSpPr>
        <xdr:cNvPr id="134" name="楕円 133">
          <a:extLst>
            <a:ext uri="{FF2B5EF4-FFF2-40B4-BE49-F238E27FC236}">
              <a16:creationId xmlns:a16="http://schemas.microsoft.com/office/drawing/2014/main" id="{15AC010A-8297-4C0B-ACA1-E622195BE652}"/>
            </a:ext>
          </a:extLst>
        </xdr:cNvPr>
        <xdr:cNvSpPr/>
      </xdr:nvSpPr>
      <xdr:spPr>
        <a:xfrm>
          <a:off x="7839075" y="568782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33909</xdr:rowOff>
    </xdr:from>
    <xdr:to>
      <xdr:col>50</xdr:col>
      <xdr:colOff>114300</xdr:colOff>
      <xdr:row>35</xdr:row>
      <xdr:rowOff>64903</xdr:rowOff>
    </xdr:to>
    <xdr:cxnSp macro="">
      <xdr:nvCxnSpPr>
        <xdr:cNvPr id="135" name="直線コネクタ 134">
          <a:extLst>
            <a:ext uri="{FF2B5EF4-FFF2-40B4-BE49-F238E27FC236}">
              <a16:creationId xmlns:a16="http://schemas.microsoft.com/office/drawing/2014/main" id="{D80EE020-4690-40D7-A72A-99B4BC1773E5}"/>
            </a:ext>
          </a:extLst>
        </xdr:cNvPr>
        <xdr:cNvCxnSpPr/>
      </xdr:nvCxnSpPr>
      <xdr:spPr>
        <a:xfrm flipV="1">
          <a:off x="7886700" y="5707634"/>
          <a:ext cx="800100" cy="37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41726</xdr:rowOff>
    </xdr:from>
    <xdr:to>
      <xdr:col>41</xdr:col>
      <xdr:colOff>101600</xdr:colOff>
      <xdr:row>35</xdr:row>
      <xdr:rowOff>143326</xdr:rowOff>
    </xdr:to>
    <xdr:sp macro="" textlink="">
      <xdr:nvSpPr>
        <xdr:cNvPr id="136" name="楕円 135">
          <a:extLst>
            <a:ext uri="{FF2B5EF4-FFF2-40B4-BE49-F238E27FC236}">
              <a16:creationId xmlns:a16="http://schemas.microsoft.com/office/drawing/2014/main" id="{7149E3C2-BC39-4F9C-9ABC-FE446BF14CAF}"/>
            </a:ext>
          </a:extLst>
        </xdr:cNvPr>
        <xdr:cNvSpPr/>
      </xdr:nvSpPr>
      <xdr:spPr>
        <a:xfrm>
          <a:off x="7029450" y="572180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64903</xdr:rowOff>
    </xdr:from>
    <xdr:to>
      <xdr:col>45</xdr:col>
      <xdr:colOff>177800</xdr:colOff>
      <xdr:row>35</xdr:row>
      <xdr:rowOff>92526</xdr:rowOff>
    </xdr:to>
    <xdr:cxnSp macro="">
      <xdr:nvCxnSpPr>
        <xdr:cNvPr id="137" name="直線コネクタ 136">
          <a:extLst>
            <a:ext uri="{FF2B5EF4-FFF2-40B4-BE49-F238E27FC236}">
              <a16:creationId xmlns:a16="http://schemas.microsoft.com/office/drawing/2014/main" id="{BFEC3176-57B7-4301-AA12-AF6339EF4648}"/>
            </a:ext>
          </a:extLst>
        </xdr:cNvPr>
        <xdr:cNvCxnSpPr/>
      </xdr:nvCxnSpPr>
      <xdr:spPr>
        <a:xfrm flipV="1">
          <a:off x="7077075" y="5744978"/>
          <a:ext cx="809625" cy="24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78473</xdr:rowOff>
    </xdr:from>
    <xdr:to>
      <xdr:col>36</xdr:col>
      <xdr:colOff>165100</xdr:colOff>
      <xdr:row>36</xdr:row>
      <xdr:rowOff>8623</xdr:rowOff>
    </xdr:to>
    <xdr:sp macro="" textlink="">
      <xdr:nvSpPr>
        <xdr:cNvPr id="138" name="楕円 137">
          <a:extLst>
            <a:ext uri="{FF2B5EF4-FFF2-40B4-BE49-F238E27FC236}">
              <a16:creationId xmlns:a16="http://schemas.microsoft.com/office/drawing/2014/main" id="{49F775F9-2425-4E05-86EB-455FB9077970}"/>
            </a:ext>
          </a:extLst>
        </xdr:cNvPr>
        <xdr:cNvSpPr/>
      </xdr:nvSpPr>
      <xdr:spPr>
        <a:xfrm>
          <a:off x="6238875" y="575537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92526</xdr:rowOff>
    </xdr:from>
    <xdr:to>
      <xdr:col>41</xdr:col>
      <xdr:colOff>50800</xdr:colOff>
      <xdr:row>35</xdr:row>
      <xdr:rowOff>129273</xdr:rowOff>
    </xdr:to>
    <xdr:cxnSp macro="">
      <xdr:nvCxnSpPr>
        <xdr:cNvPr id="139" name="直線コネクタ 138">
          <a:extLst>
            <a:ext uri="{FF2B5EF4-FFF2-40B4-BE49-F238E27FC236}">
              <a16:creationId xmlns:a16="http://schemas.microsoft.com/office/drawing/2014/main" id="{61ED985F-7C33-43FD-A1A2-B6848D45144D}"/>
            </a:ext>
          </a:extLst>
        </xdr:cNvPr>
        <xdr:cNvCxnSpPr/>
      </xdr:nvCxnSpPr>
      <xdr:spPr>
        <a:xfrm flipV="1">
          <a:off x="6286500" y="5769426"/>
          <a:ext cx="790575" cy="33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71055</xdr:rowOff>
    </xdr:from>
    <xdr:ext cx="534377" cy="259045"/>
    <xdr:sp macro="" textlink="">
      <xdr:nvSpPr>
        <xdr:cNvPr id="140" name="n_1aveValue【道路】&#10;一人当たり延長">
          <a:extLst>
            <a:ext uri="{FF2B5EF4-FFF2-40B4-BE49-F238E27FC236}">
              <a16:creationId xmlns:a16="http://schemas.microsoft.com/office/drawing/2014/main" id="{A5EB3E84-B3C8-4E55-B35E-CCABC57C7E35}"/>
            </a:ext>
          </a:extLst>
        </xdr:cNvPr>
        <xdr:cNvSpPr txBox="1"/>
      </xdr:nvSpPr>
      <xdr:spPr>
        <a:xfrm>
          <a:off x="8429136" y="6392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84390</xdr:rowOff>
    </xdr:from>
    <xdr:ext cx="534377" cy="259045"/>
    <xdr:sp macro="" textlink="">
      <xdr:nvSpPr>
        <xdr:cNvPr id="141" name="n_2aveValue【道路】&#10;一人当たり延長">
          <a:extLst>
            <a:ext uri="{FF2B5EF4-FFF2-40B4-BE49-F238E27FC236}">
              <a16:creationId xmlns:a16="http://schemas.microsoft.com/office/drawing/2014/main" id="{3A54720A-3AE7-45B1-9898-F3985A0798D5}"/>
            </a:ext>
          </a:extLst>
        </xdr:cNvPr>
        <xdr:cNvSpPr txBox="1"/>
      </xdr:nvSpPr>
      <xdr:spPr>
        <a:xfrm>
          <a:off x="7648086" y="641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114184</xdr:rowOff>
    </xdr:from>
    <xdr:ext cx="534377" cy="259045"/>
    <xdr:sp macro="" textlink="">
      <xdr:nvSpPr>
        <xdr:cNvPr id="142" name="n_3aveValue【道路】&#10;一人当たり延長">
          <a:extLst>
            <a:ext uri="{FF2B5EF4-FFF2-40B4-BE49-F238E27FC236}">
              <a16:creationId xmlns:a16="http://schemas.microsoft.com/office/drawing/2014/main" id="{83B73F28-CAC3-4593-9F09-08E2C2E97917}"/>
            </a:ext>
          </a:extLst>
        </xdr:cNvPr>
        <xdr:cNvSpPr txBox="1"/>
      </xdr:nvSpPr>
      <xdr:spPr>
        <a:xfrm>
          <a:off x="6847986" y="643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124985</xdr:rowOff>
    </xdr:from>
    <xdr:ext cx="534377" cy="259045"/>
    <xdr:sp macro="" textlink="">
      <xdr:nvSpPr>
        <xdr:cNvPr id="143" name="n_4aveValue【道路】&#10;一人当たり延長">
          <a:extLst>
            <a:ext uri="{FF2B5EF4-FFF2-40B4-BE49-F238E27FC236}">
              <a16:creationId xmlns:a16="http://schemas.microsoft.com/office/drawing/2014/main" id="{99125E4D-571B-429B-91C3-B8A3C23148E3}"/>
            </a:ext>
          </a:extLst>
        </xdr:cNvPr>
        <xdr:cNvSpPr txBox="1"/>
      </xdr:nvSpPr>
      <xdr:spPr>
        <a:xfrm>
          <a:off x="6038361" y="644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33</xdr:row>
      <xdr:rowOff>101236</xdr:rowOff>
    </xdr:from>
    <xdr:ext cx="534377" cy="259045"/>
    <xdr:sp macro="" textlink="">
      <xdr:nvSpPr>
        <xdr:cNvPr id="144" name="n_1mainValue【道路】&#10;一人当たり延長">
          <a:extLst>
            <a:ext uri="{FF2B5EF4-FFF2-40B4-BE49-F238E27FC236}">
              <a16:creationId xmlns:a16="http://schemas.microsoft.com/office/drawing/2014/main" id="{5047B8B8-0350-4C2A-A688-D8621EA559A0}"/>
            </a:ext>
          </a:extLst>
        </xdr:cNvPr>
        <xdr:cNvSpPr txBox="1"/>
      </xdr:nvSpPr>
      <xdr:spPr>
        <a:xfrm>
          <a:off x="8429136" y="545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33</xdr:row>
      <xdr:rowOff>132230</xdr:rowOff>
    </xdr:from>
    <xdr:ext cx="534377" cy="259045"/>
    <xdr:sp macro="" textlink="">
      <xdr:nvSpPr>
        <xdr:cNvPr id="145" name="n_2mainValue【道路】&#10;一人当たり延長">
          <a:extLst>
            <a:ext uri="{FF2B5EF4-FFF2-40B4-BE49-F238E27FC236}">
              <a16:creationId xmlns:a16="http://schemas.microsoft.com/office/drawing/2014/main" id="{356D5095-2060-4AE0-BBB6-EC85CF1899AB}"/>
            </a:ext>
          </a:extLst>
        </xdr:cNvPr>
        <xdr:cNvSpPr txBox="1"/>
      </xdr:nvSpPr>
      <xdr:spPr>
        <a:xfrm>
          <a:off x="7648086" y="54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33</xdr:row>
      <xdr:rowOff>159853</xdr:rowOff>
    </xdr:from>
    <xdr:ext cx="534377" cy="259045"/>
    <xdr:sp macro="" textlink="">
      <xdr:nvSpPr>
        <xdr:cNvPr id="146" name="n_3mainValue【道路】&#10;一人当たり延長">
          <a:extLst>
            <a:ext uri="{FF2B5EF4-FFF2-40B4-BE49-F238E27FC236}">
              <a16:creationId xmlns:a16="http://schemas.microsoft.com/office/drawing/2014/main" id="{1BEF61BA-5EDD-490F-B8F9-8EF107090394}"/>
            </a:ext>
          </a:extLst>
        </xdr:cNvPr>
        <xdr:cNvSpPr txBox="1"/>
      </xdr:nvSpPr>
      <xdr:spPr>
        <a:xfrm>
          <a:off x="6847986" y="551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34</xdr:row>
      <xdr:rowOff>25150</xdr:rowOff>
    </xdr:from>
    <xdr:ext cx="534377" cy="259045"/>
    <xdr:sp macro="" textlink="">
      <xdr:nvSpPr>
        <xdr:cNvPr id="147" name="n_4mainValue【道路】&#10;一人当たり延長">
          <a:extLst>
            <a:ext uri="{FF2B5EF4-FFF2-40B4-BE49-F238E27FC236}">
              <a16:creationId xmlns:a16="http://schemas.microsoft.com/office/drawing/2014/main" id="{FE603640-3677-47A2-9123-021E5791AC04}"/>
            </a:ext>
          </a:extLst>
        </xdr:cNvPr>
        <xdr:cNvSpPr txBox="1"/>
      </xdr:nvSpPr>
      <xdr:spPr>
        <a:xfrm>
          <a:off x="6038361" y="554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E5D0EF1C-110D-439C-9B8C-6C7C97885AAE}"/>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CE2D8D99-4FD3-4F9A-BA7A-1AFE6C6B2610}"/>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225F5618-4C6C-428E-BBF6-EB9D5FBF90A0}"/>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E5F58358-7FC7-4FFC-96FD-585B21601DA5}"/>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2D0BCB8C-37B7-4390-9A47-E70BC3690527}"/>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B7431E6B-9A37-4F3A-9531-DFE8EA0628F4}"/>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4DBDF214-9BB2-4BB4-9FEC-BDFF202E5C50}"/>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F69BAC33-330B-474B-8BEE-E202CB6B30FF}"/>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CDE8C1CD-41F2-409D-B744-C53AE9056D04}"/>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D50540FE-432B-4F1A-A397-DC9B41D1E48D}"/>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7CBFCB9D-D8CA-4426-914E-EF35DC4E0682}"/>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2698062D-2668-4407-BB38-7401837F2BFD}"/>
            </a:ext>
          </a:extLst>
        </xdr:cNvPr>
        <xdr:cNvCxnSpPr/>
      </xdr:nvCxnSpPr>
      <xdr:spPr>
        <a:xfrm>
          <a:off x="6858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1E274E19-3464-4B19-91D9-BB1DE343A9BE}"/>
            </a:ext>
          </a:extLst>
        </xdr:cNvPr>
        <xdr:cNvSpPr txBox="1"/>
      </xdr:nvSpPr>
      <xdr:spPr>
        <a:xfrm>
          <a:off x="2789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AEEF7EFD-36F8-42CB-90F3-43DA7629FCDB}"/>
            </a:ext>
          </a:extLst>
        </xdr:cNvPr>
        <xdr:cNvCxnSpPr/>
      </xdr:nvCxnSpPr>
      <xdr:spPr>
        <a:xfrm>
          <a:off x="6858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DA301E1A-5323-4305-B909-8EA6062DB2FA}"/>
            </a:ext>
          </a:extLst>
        </xdr:cNvPr>
        <xdr:cNvSpPr txBox="1"/>
      </xdr:nvSpPr>
      <xdr:spPr>
        <a:xfrm>
          <a:off x="339891"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238A0FEA-D258-47E3-A548-4FFAD08F1BC8}"/>
            </a:ext>
          </a:extLst>
        </xdr:cNvPr>
        <xdr:cNvCxnSpPr/>
      </xdr:nvCxnSpPr>
      <xdr:spPr>
        <a:xfrm>
          <a:off x="6858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85CFE439-3B1B-4FC5-A705-3B398E368304}"/>
            </a:ext>
          </a:extLst>
        </xdr:cNvPr>
        <xdr:cNvSpPr txBox="1"/>
      </xdr:nvSpPr>
      <xdr:spPr>
        <a:xfrm>
          <a:off x="339891"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78E2EF8F-7297-494E-AA6D-B2069CF857F3}"/>
            </a:ext>
          </a:extLst>
        </xdr:cNvPr>
        <xdr:cNvCxnSpPr/>
      </xdr:nvCxnSpPr>
      <xdr:spPr>
        <a:xfrm>
          <a:off x="6858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4A951769-C44C-479F-A485-D592D6CC98BC}"/>
            </a:ext>
          </a:extLst>
        </xdr:cNvPr>
        <xdr:cNvSpPr txBox="1"/>
      </xdr:nvSpPr>
      <xdr:spPr>
        <a:xfrm>
          <a:off x="339891"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1FC08299-E1FF-406B-8A86-8748EA39A0E7}"/>
            </a:ext>
          </a:extLst>
        </xdr:cNvPr>
        <xdr:cNvCxnSpPr/>
      </xdr:nvCxnSpPr>
      <xdr:spPr>
        <a:xfrm>
          <a:off x="6858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D97A3860-45B1-49F8-B0D3-617734DF5741}"/>
            </a:ext>
          </a:extLst>
        </xdr:cNvPr>
        <xdr:cNvSpPr txBox="1"/>
      </xdr:nvSpPr>
      <xdr:spPr>
        <a:xfrm>
          <a:off x="339891"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A4690D7F-A06E-4F63-A866-385CBE815FB6}"/>
            </a:ext>
          </a:extLst>
        </xdr:cNvPr>
        <xdr:cNvCxnSpPr/>
      </xdr:nvCxnSpPr>
      <xdr:spPr>
        <a:xfrm>
          <a:off x="6858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4723F0B7-2833-4F26-8528-CEF5A7849C25}"/>
            </a:ext>
          </a:extLst>
        </xdr:cNvPr>
        <xdr:cNvSpPr txBox="1"/>
      </xdr:nvSpPr>
      <xdr:spPr>
        <a:xfrm>
          <a:off x="3881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690625EF-F1CE-494D-BBB4-FD83198BF8D8}"/>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F60E813-959C-43D5-8A70-A0C944C80A10}"/>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22C02AEB-3996-4B93-9D8C-D4B3A6C8D153}"/>
            </a:ext>
          </a:extLst>
        </xdr:cNvPr>
        <xdr:cNvCxnSpPr/>
      </xdr:nvCxnSpPr>
      <xdr:spPr>
        <a:xfrm flipV="1">
          <a:off x="4180840" y="9041040"/>
          <a:ext cx="0" cy="135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4EF8A90B-7D37-406C-A9A2-65453AE5091C}"/>
            </a:ext>
          </a:extLst>
        </xdr:cNvPr>
        <xdr:cNvSpPr txBox="1"/>
      </xdr:nvSpPr>
      <xdr:spPr>
        <a:xfrm>
          <a:off x="4219575" y="10402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6289ACD9-8400-4893-9F11-5FF9147776CA}"/>
            </a:ext>
          </a:extLst>
        </xdr:cNvPr>
        <xdr:cNvCxnSpPr/>
      </xdr:nvCxnSpPr>
      <xdr:spPr>
        <a:xfrm>
          <a:off x="4105275" y="1039894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6700DBBC-3944-4F2A-B6ED-C03DE4780E1B}"/>
            </a:ext>
          </a:extLst>
        </xdr:cNvPr>
        <xdr:cNvSpPr txBox="1"/>
      </xdr:nvSpPr>
      <xdr:spPr>
        <a:xfrm>
          <a:off x="4219575" y="8819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B2A6ABDF-9FFD-4D2C-B494-A4532B6A6307}"/>
            </a:ext>
          </a:extLst>
        </xdr:cNvPr>
        <xdr:cNvCxnSpPr/>
      </xdr:nvCxnSpPr>
      <xdr:spPr>
        <a:xfrm>
          <a:off x="4105275" y="904104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162758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ED230B13-E51D-440B-8E2C-449CF8819165}"/>
            </a:ext>
          </a:extLst>
        </xdr:cNvPr>
        <xdr:cNvSpPr txBox="1"/>
      </xdr:nvSpPr>
      <xdr:spPr>
        <a:xfrm>
          <a:off x="4219575" y="9884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8A400D9B-B729-48D2-A101-856EF2116F6B}"/>
            </a:ext>
          </a:extLst>
        </xdr:cNvPr>
        <xdr:cNvSpPr/>
      </xdr:nvSpPr>
      <xdr:spPr>
        <a:xfrm>
          <a:off x="4124325" y="989665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D0497CAC-A54C-4848-9C15-C44AFC091F94}"/>
            </a:ext>
          </a:extLst>
        </xdr:cNvPr>
        <xdr:cNvSpPr/>
      </xdr:nvSpPr>
      <xdr:spPr>
        <a:xfrm>
          <a:off x="3381375" y="988985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2CFA313A-9868-4B75-BCE7-0866566785B7}"/>
            </a:ext>
          </a:extLst>
        </xdr:cNvPr>
        <xdr:cNvSpPr/>
      </xdr:nvSpPr>
      <xdr:spPr>
        <a:xfrm>
          <a:off x="2571750" y="987025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a:extLst>
            <a:ext uri="{FF2B5EF4-FFF2-40B4-BE49-F238E27FC236}">
              <a16:creationId xmlns:a16="http://schemas.microsoft.com/office/drawing/2014/main" id="{910919F5-37D1-4EBD-B99B-683DFB1E14F5}"/>
            </a:ext>
          </a:extLst>
        </xdr:cNvPr>
        <xdr:cNvSpPr/>
      </xdr:nvSpPr>
      <xdr:spPr>
        <a:xfrm>
          <a:off x="1781175" y="984077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a:extLst>
            <a:ext uri="{FF2B5EF4-FFF2-40B4-BE49-F238E27FC236}">
              <a16:creationId xmlns:a16="http://schemas.microsoft.com/office/drawing/2014/main" id="{D23386AD-6346-4030-A89B-90A7BB54B1A3}"/>
            </a:ext>
          </a:extLst>
        </xdr:cNvPr>
        <xdr:cNvSpPr/>
      </xdr:nvSpPr>
      <xdr:spPr>
        <a:xfrm>
          <a:off x="981075" y="983270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C9A3C0B-511F-493F-B23D-8B344B0A675A}"/>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CB2159C-610C-4356-99BC-2BA6AB64568B}"/>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40C4AE4-D5A3-4F11-B752-0C6F3289A963}"/>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8095488-3DAD-4973-9882-71DFAC622462}"/>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E205BF35-D0CA-4421-A59A-6006455F5104}"/>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87993</xdr:rowOff>
    </xdr:from>
    <xdr:to>
      <xdr:col>24</xdr:col>
      <xdr:colOff>114300</xdr:colOff>
      <xdr:row>61</xdr:row>
      <xdr:rowOff>18143</xdr:rowOff>
    </xdr:to>
    <xdr:sp macro="" textlink="">
      <xdr:nvSpPr>
        <xdr:cNvPr id="189" name="楕円 188">
          <a:extLst>
            <a:ext uri="{FF2B5EF4-FFF2-40B4-BE49-F238E27FC236}">
              <a16:creationId xmlns:a16="http://schemas.microsoft.com/office/drawing/2014/main" id="{0B707179-66AA-487D-9698-0DBDE6C08A9D}"/>
            </a:ext>
          </a:extLst>
        </xdr:cNvPr>
        <xdr:cNvSpPr/>
      </xdr:nvSpPr>
      <xdr:spPr>
        <a:xfrm>
          <a:off x="4124325" y="980984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110870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6B4252CD-9D6A-4671-B78F-550F3DE6B4ED}"/>
            </a:ext>
          </a:extLst>
        </xdr:cNvPr>
        <xdr:cNvSpPr txBox="1"/>
      </xdr:nvSpPr>
      <xdr:spPr>
        <a:xfrm>
          <a:off x="4219575" y="9670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66766</xdr:rowOff>
    </xdr:from>
    <xdr:to>
      <xdr:col>20</xdr:col>
      <xdr:colOff>38100</xdr:colOff>
      <xdr:row>60</xdr:row>
      <xdr:rowOff>168366</xdr:rowOff>
    </xdr:to>
    <xdr:sp macro="" textlink="">
      <xdr:nvSpPr>
        <xdr:cNvPr id="191" name="楕円 190">
          <a:extLst>
            <a:ext uri="{FF2B5EF4-FFF2-40B4-BE49-F238E27FC236}">
              <a16:creationId xmlns:a16="http://schemas.microsoft.com/office/drawing/2014/main" id="{1EC4F92E-A1FB-44FB-B36E-E521948D4D01}"/>
            </a:ext>
          </a:extLst>
        </xdr:cNvPr>
        <xdr:cNvSpPr/>
      </xdr:nvSpPr>
      <xdr:spPr>
        <a:xfrm>
          <a:off x="3381375" y="978861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117566</xdr:rowOff>
    </xdr:from>
    <xdr:to>
      <xdr:col>24</xdr:col>
      <xdr:colOff>63500</xdr:colOff>
      <xdr:row>60</xdr:row>
      <xdr:rowOff>138793</xdr:rowOff>
    </xdr:to>
    <xdr:cxnSp macro="">
      <xdr:nvCxnSpPr>
        <xdr:cNvPr id="192" name="直線コネクタ 191">
          <a:extLst>
            <a:ext uri="{FF2B5EF4-FFF2-40B4-BE49-F238E27FC236}">
              <a16:creationId xmlns:a16="http://schemas.microsoft.com/office/drawing/2014/main" id="{2B02F811-6E7B-4EAF-BFE6-EB5C813B8D9D}"/>
            </a:ext>
          </a:extLst>
        </xdr:cNvPr>
        <xdr:cNvCxnSpPr/>
      </xdr:nvCxnSpPr>
      <xdr:spPr>
        <a:xfrm>
          <a:off x="3429000" y="9845766"/>
          <a:ext cx="752475"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43906</xdr:rowOff>
    </xdr:from>
    <xdr:to>
      <xdr:col>15</xdr:col>
      <xdr:colOff>101600</xdr:colOff>
      <xdr:row>60</xdr:row>
      <xdr:rowOff>145506</xdr:rowOff>
    </xdr:to>
    <xdr:sp macro="" textlink="">
      <xdr:nvSpPr>
        <xdr:cNvPr id="193" name="楕円 192">
          <a:extLst>
            <a:ext uri="{FF2B5EF4-FFF2-40B4-BE49-F238E27FC236}">
              <a16:creationId xmlns:a16="http://schemas.microsoft.com/office/drawing/2014/main" id="{1A1090D3-BC0C-414F-A2D7-91BFA7768648}"/>
            </a:ext>
          </a:extLst>
        </xdr:cNvPr>
        <xdr:cNvSpPr/>
      </xdr:nvSpPr>
      <xdr:spPr>
        <a:xfrm>
          <a:off x="2571750" y="977210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94706</xdr:rowOff>
    </xdr:from>
    <xdr:to>
      <xdr:col>19</xdr:col>
      <xdr:colOff>177800</xdr:colOff>
      <xdr:row>60</xdr:row>
      <xdr:rowOff>117566</xdr:rowOff>
    </xdr:to>
    <xdr:cxnSp macro="">
      <xdr:nvCxnSpPr>
        <xdr:cNvPr id="194" name="直線コネクタ 193">
          <a:extLst>
            <a:ext uri="{FF2B5EF4-FFF2-40B4-BE49-F238E27FC236}">
              <a16:creationId xmlns:a16="http://schemas.microsoft.com/office/drawing/2014/main" id="{500BC2C1-6995-4132-A217-F4FFD643488F}"/>
            </a:ext>
          </a:extLst>
        </xdr:cNvPr>
        <xdr:cNvCxnSpPr/>
      </xdr:nvCxnSpPr>
      <xdr:spPr>
        <a:xfrm>
          <a:off x="2619375" y="9819731"/>
          <a:ext cx="809625"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21046</xdr:rowOff>
    </xdr:from>
    <xdr:to>
      <xdr:col>10</xdr:col>
      <xdr:colOff>165100</xdr:colOff>
      <xdr:row>60</xdr:row>
      <xdr:rowOff>122646</xdr:rowOff>
    </xdr:to>
    <xdr:sp macro="" textlink="">
      <xdr:nvSpPr>
        <xdr:cNvPr id="195" name="楕円 194">
          <a:extLst>
            <a:ext uri="{FF2B5EF4-FFF2-40B4-BE49-F238E27FC236}">
              <a16:creationId xmlns:a16="http://schemas.microsoft.com/office/drawing/2014/main" id="{2FC6F810-901F-45AA-8B99-C9D052A73789}"/>
            </a:ext>
          </a:extLst>
        </xdr:cNvPr>
        <xdr:cNvSpPr/>
      </xdr:nvSpPr>
      <xdr:spPr>
        <a:xfrm>
          <a:off x="1781175" y="974607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71846</xdr:rowOff>
    </xdr:from>
    <xdr:to>
      <xdr:col>15</xdr:col>
      <xdr:colOff>50800</xdr:colOff>
      <xdr:row>60</xdr:row>
      <xdr:rowOff>94706</xdr:rowOff>
    </xdr:to>
    <xdr:cxnSp macro="">
      <xdr:nvCxnSpPr>
        <xdr:cNvPr id="196" name="直線コネクタ 195">
          <a:extLst>
            <a:ext uri="{FF2B5EF4-FFF2-40B4-BE49-F238E27FC236}">
              <a16:creationId xmlns:a16="http://schemas.microsoft.com/office/drawing/2014/main" id="{120D9EFC-D0E7-4A79-8DBA-00B8B6D679FC}"/>
            </a:ext>
          </a:extLst>
        </xdr:cNvPr>
        <xdr:cNvCxnSpPr/>
      </xdr:nvCxnSpPr>
      <xdr:spPr>
        <a:xfrm>
          <a:off x="1828800" y="9793696"/>
          <a:ext cx="790575"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168003</xdr:rowOff>
    </xdr:from>
    <xdr:to>
      <xdr:col>6</xdr:col>
      <xdr:colOff>38100</xdr:colOff>
      <xdr:row>60</xdr:row>
      <xdr:rowOff>98153</xdr:rowOff>
    </xdr:to>
    <xdr:sp macro="" textlink="">
      <xdr:nvSpPr>
        <xdr:cNvPr id="197" name="楕円 196">
          <a:extLst>
            <a:ext uri="{FF2B5EF4-FFF2-40B4-BE49-F238E27FC236}">
              <a16:creationId xmlns:a16="http://schemas.microsoft.com/office/drawing/2014/main" id="{3493A812-1D2B-44A1-BEE8-DDA57C055EEE}"/>
            </a:ext>
          </a:extLst>
        </xdr:cNvPr>
        <xdr:cNvSpPr/>
      </xdr:nvSpPr>
      <xdr:spPr>
        <a:xfrm>
          <a:off x="981075" y="972792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47353</xdr:rowOff>
    </xdr:from>
    <xdr:to>
      <xdr:col>10</xdr:col>
      <xdr:colOff>114300</xdr:colOff>
      <xdr:row>60</xdr:row>
      <xdr:rowOff>71846</xdr:rowOff>
    </xdr:to>
    <xdr:cxnSp macro="">
      <xdr:nvCxnSpPr>
        <xdr:cNvPr id="198" name="直線コネクタ 197">
          <a:extLst>
            <a:ext uri="{FF2B5EF4-FFF2-40B4-BE49-F238E27FC236}">
              <a16:creationId xmlns:a16="http://schemas.microsoft.com/office/drawing/2014/main" id="{C38C4BA6-CD8C-445B-97C0-FEA197773B4D}"/>
            </a:ext>
          </a:extLst>
        </xdr:cNvPr>
        <xdr:cNvCxnSpPr/>
      </xdr:nvCxnSpPr>
      <xdr:spPr>
        <a:xfrm>
          <a:off x="1028700" y="9775553"/>
          <a:ext cx="800100" cy="1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28088D88-DDA0-41C3-BE1E-8602703866BF}"/>
            </a:ext>
          </a:extLst>
        </xdr:cNvPr>
        <xdr:cNvSpPr txBox="1"/>
      </xdr:nvSpPr>
      <xdr:spPr>
        <a:xfrm>
          <a:off x="3239144" y="9973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69686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FDA56D75-97D3-43B8-B14E-F1463FB3F767}"/>
            </a:ext>
          </a:extLst>
        </xdr:cNvPr>
        <xdr:cNvSpPr txBox="1"/>
      </xdr:nvSpPr>
      <xdr:spPr>
        <a:xfrm>
          <a:off x="2439044" y="9953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37028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C46BA7D8-88E0-4A86-8D63-05C755C80D55}"/>
            </a:ext>
          </a:extLst>
        </xdr:cNvPr>
        <xdr:cNvSpPr txBox="1"/>
      </xdr:nvSpPr>
      <xdr:spPr>
        <a:xfrm>
          <a:off x="1648469" y="9923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32130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DBCF3D5F-A1DD-40D5-9564-370A604FF227}"/>
            </a:ext>
          </a:extLst>
        </xdr:cNvPr>
        <xdr:cNvSpPr txBox="1"/>
      </xdr:nvSpPr>
      <xdr:spPr>
        <a:xfrm>
          <a:off x="848369" y="9915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13443</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8327A4A8-5605-4022-B7BB-111C406D8589}"/>
            </a:ext>
          </a:extLst>
        </xdr:cNvPr>
        <xdr:cNvSpPr txBox="1"/>
      </xdr:nvSpPr>
      <xdr:spPr>
        <a:xfrm>
          <a:off x="3239144" y="9573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162033</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54CE7E31-10CE-41B6-A94E-6A57F297570D}"/>
            </a:ext>
          </a:extLst>
        </xdr:cNvPr>
        <xdr:cNvSpPr txBox="1"/>
      </xdr:nvSpPr>
      <xdr:spPr>
        <a:xfrm>
          <a:off x="2439044" y="9560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139173</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75C796E7-A7D4-41EC-8BE2-8DFE85F8BDBE}"/>
            </a:ext>
          </a:extLst>
        </xdr:cNvPr>
        <xdr:cNvSpPr txBox="1"/>
      </xdr:nvSpPr>
      <xdr:spPr>
        <a:xfrm>
          <a:off x="1648469" y="9543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114680</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D8BFF991-23A3-496C-8CDD-9CC6B8641427}"/>
            </a:ext>
          </a:extLst>
        </xdr:cNvPr>
        <xdr:cNvSpPr txBox="1"/>
      </xdr:nvSpPr>
      <xdr:spPr>
        <a:xfrm>
          <a:off x="848369" y="9515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B111974C-1461-4E51-848B-851F758CF0DB}"/>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914CC0D4-F745-4B17-A60B-C0C62F36FD68}"/>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49488518-14FB-40FB-B189-3B93477E5A0C}"/>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8536B929-B7EC-4AF8-94EB-8618328FF617}"/>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FE943DA7-88B0-41BA-9CA2-0321EFA60D55}"/>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7224436C-1F66-40AA-9CDA-F1401DB2851D}"/>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31FD1E04-E89F-4FF6-906A-B79B8187A44E}"/>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DE6C92DA-36E4-44EF-8025-BAFBF4CF64C1}"/>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A30AED2-EADA-4F1E-B697-BF6516EE24B7}"/>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F0D01CF5-2D6E-4E8D-BBE3-A4EC9B61096B}"/>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741912B2-29C3-45A3-A7DB-528CA68708B1}"/>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44189B2F-0464-4CDE-BA16-6549416A6DA3}"/>
            </a:ext>
          </a:extLst>
        </xdr:cNvPr>
        <xdr:cNvSpPr txBox="1"/>
      </xdr:nvSpPr>
      <xdr:spPr>
        <a:xfrm>
          <a:off x="5723389" y="103130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70BAEECA-FD01-47F6-8381-3219953ED70B}"/>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949096DD-6EBD-4E7F-904C-0E657B0B3321}"/>
            </a:ext>
          </a:extLst>
        </xdr:cNvPr>
        <xdr:cNvSpPr txBox="1"/>
      </xdr:nvSpPr>
      <xdr:spPr>
        <a:xfrm>
          <a:off x="5421206" y="99511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E4DC3022-FD30-4472-8C81-B39976C071BE}"/>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FD487220-A370-44A5-BC46-67775DE7F01D}"/>
            </a:ext>
          </a:extLst>
        </xdr:cNvPr>
        <xdr:cNvSpPr txBox="1"/>
      </xdr:nvSpPr>
      <xdr:spPr>
        <a:xfrm>
          <a:off x="5324703" y="95891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474FA1D1-8C59-4A76-BCDC-645E562BA47F}"/>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8F8C7D11-853A-4562-B701-94EE12705512}"/>
            </a:ext>
          </a:extLst>
        </xdr:cNvPr>
        <xdr:cNvSpPr txBox="1"/>
      </xdr:nvSpPr>
      <xdr:spPr>
        <a:xfrm>
          <a:off x="5324703" y="92367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62CCAFF6-73FA-4E9E-AEBF-4F71AB637DBE}"/>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B3AF3DC4-CA11-46DA-9742-95C00E026ED1}"/>
            </a:ext>
          </a:extLst>
        </xdr:cNvPr>
        <xdr:cNvSpPr txBox="1"/>
      </xdr:nvSpPr>
      <xdr:spPr>
        <a:xfrm>
          <a:off x="5324703"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CF172B39-1AAD-4EC8-9096-DB8CE4DEB48D}"/>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C3622E19-6290-453D-9F7C-6F110FF0716D}"/>
            </a:ext>
          </a:extLst>
        </xdr:cNvPr>
        <xdr:cNvSpPr txBox="1"/>
      </xdr:nvSpPr>
      <xdr:spPr>
        <a:xfrm>
          <a:off x="5324703" y="851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813A41FC-D23A-49DE-88CD-6AA498E51378}"/>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C44C2E55-A802-4098-A258-5651B68571FB}"/>
            </a:ext>
          </a:extLst>
        </xdr:cNvPr>
        <xdr:cNvCxnSpPr/>
      </xdr:nvCxnSpPr>
      <xdr:spPr>
        <a:xfrm flipV="1">
          <a:off x="9429115" y="9189896"/>
          <a:ext cx="0" cy="1247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42EA37D3-6B68-440D-901A-8A3944839D43}"/>
            </a:ext>
          </a:extLst>
        </xdr:cNvPr>
        <xdr:cNvSpPr txBox="1"/>
      </xdr:nvSpPr>
      <xdr:spPr>
        <a:xfrm>
          <a:off x="9467850" y="1044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DD24F622-F139-4A70-AD7F-CD2685555129}"/>
            </a:ext>
          </a:extLst>
        </xdr:cNvPr>
        <xdr:cNvCxnSpPr/>
      </xdr:nvCxnSpPr>
      <xdr:spPr>
        <a:xfrm>
          <a:off x="9363075" y="1043782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DF463100-8BEC-4176-953A-F879280E65E3}"/>
            </a:ext>
          </a:extLst>
        </xdr:cNvPr>
        <xdr:cNvSpPr txBox="1"/>
      </xdr:nvSpPr>
      <xdr:spPr>
        <a:xfrm>
          <a:off x="9467850" y="89746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88AD99BF-D62C-4905-8A90-05528A812135}"/>
            </a:ext>
          </a:extLst>
        </xdr:cNvPr>
        <xdr:cNvCxnSpPr/>
      </xdr:nvCxnSpPr>
      <xdr:spPr>
        <a:xfrm>
          <a:off x="9363075" y="918989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41526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B5B69ED3-327B-437E-8D13-D6F0D464ED64}"/>
            </a:ext>
          </a:extLst>
        </xdr:cNvPr>
        <xdr:cNvSpPr txBox="1"/>
      </xdr:nvSpPr>
      <xdr:spPr>
        <a:xfrm>
          <a:off x="9467850" y="100935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95E79C62-8FB8-4322-8527-F132C9801C40}"/>
            </a:ext>
          </a:extLst>
        </xdr:cNvPr>
        <xdr:cNvSpPr/>
      </xdr:nvSpPr>
      <xdr:spPr>
        <a:xfrm>
          <a:off x="9401175" y="10115149"/>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18EE50B5-A087-4038-820A-1EBD1F77EA7D}"/>
            </a:ext>
          </a:extLst>
        </xdr:cNvPr>
        <xdr:cNvSpPr/>
      </xdr:nvSpPr>
      <xdr:spPr>
        <a:xfrm>
          <a:off x="8639175" y="1011662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DD35B05A-05BB-45AD-A0B9-707AF92C032E}"/>
            </a:ext>
          </a:extLst>
        </xdr:cNvPr>
        <xdr:cNvSpPr/>
      </xdr:nvSpPr>
      <xdr:spPr>
        <a:xfrm>
          <a:off x="7839075" y="1013190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a:extLst>
            <a:ext uri="{FF2B5EF4-FFF2-40B4-BE49-F238E27FC236}">
              <a16:creationId xmlns:a16="http://schemas.microsoft.com/office/drawing/2014/main" id="{04DB9DD7-CC7A-40DE-9578-DB24AD4FD0E3}"/>
            </a:ext>
          </a:extLst>
        </xdr:cNvPr>
        <xdr:cNvSpPr/>
      </xdr:nvSpPr>
      <xdr:spPr>
        <a:xfrm>
          <a:off x="7029450" y="1013614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a:extLst>
            <a:ext uri="{FF2B5EF4-FFF2-40B4-BE49-F238E27FC236}">
              <a16:creationId xmlns:a16="http://schemas.microsoft.com/office/drawing/2014/main" id="{B2283D42-F6BA-45E9-8037-453A05B70335}"/>
            </a:ext>
          </a:extLst>
        </xdr:cNvPr>
        <xdr:cNvSpPr/>
      </xdr:nvSpPr>
      <xdr:spPr>
        <a:xfrm>
          <a:off x="6238875" y="1013660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E0B5E76-8FA6-4868-837E-9C797BAA4C4A}"/>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83D9834C-A77D-4C80-BCF9-018F33A4FC77}"/>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6B7A5BA-6094-4DFC-9D69-A33D704C36F9}"/>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FEE6387-219D-48A4-B70F-EE5DFEDF8E78}"/>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90CE1D7A-310D-4671-B4F4-682F99C29793}"/>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69413</xdr:rowOff>
    </xdr:from>
    <xdr:to>
      <xdr:col>55</xdr:col>
      <xdr:colOff>50800</xdr:colOff>
      <xdr:row>58</xdr:row>
      <xdr:rowOff>171013</xdr:rowOff>
    </xdr:to>
    <xdr:sp macro="" textlink="">
      <xdr:nvSpPr>
        <xdr:cNvPr id="246" name="楕円 245">
          <a:extLst>
            <a:ext uri="{FF2B5EF4-FFF2-40B4-BE49-F238E27FC236}">
              <a16:creationId xmlns:a16="http://schemas.microsoft.com/office/drawing/2014/main" id="{2F18485B-99A0-4025-ACB1-B36E37C9E801}"/>
            </a:ext>
          </a:extLst>
        </xdr:cNvPr>
        <xdr:cNvSpPr/>
      </xdr:nvSpPr>
      <xdr:spPr>
        <a:xfrm>
          <a:off x="9401175" y="9467413"/>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92290</xdr:rowOff>
    </xdr:from>
    <xdr:ext cx="690189" cy="259045"/>
    <xdr:sp macro="" textlink="">
      <xdr:nvSpPr>
        <xdr:cNvPr id="247" name="【橋りょう・トンネル】&#10;一人当たり有形固定資産（償却資産）額該当値テキスト">
          <a:extLst>
            <a:ext uri="{FF2B5EF4-FFF2-40B4-BE49-F238E27FC236}">
              <a16:creationId xmlns:a16="http://schemas.microsoft.com/office/drawing/2014/main" id="{C95308AE-C7E5-4438-9B32-6B7DCF4735D3}"/>
            </a:ext>
          </a:extLst>
        </xdr:cNvPr>
        <xdr:cNvSpPr txBox="1"/>
      </xdr:nvSpPr>
      <xdr:spPr>
        <a:xfrm>
          <a:off x="9467850" y="93315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97579</xdr:rowOff>
    </xdr:from>
    <xdr:to>
      <xdr:col>50</xdr:col>
      <xdr:colOff>165100</xdr:colOff>
      <xdr:row>59</xdr:row>
      <xdr:rowOff>27729</xdr:rowOff>
    </xdr:to>
    <xdr:sp macro="" textlink="">
      <xdr:nvSpPr>
        <xdr:cNvPr id="248" name="楕円 247">
          <a:extLst>
            <a:ext uri="{FF2B5EF4-FFF2-40B4-BE49-F238E27FC236}">
              <a16:creationId xmlns:a16="http://schemas.microsoft.com/office/drawing/2014/main" id="{B400278B-2DD0-4E18-A950-C4AEC295FA60}"/>
            </a:ext>
          </a:extLst>
        </xdr:cNvPr>
        <xdr:cNvSpPr/>
      </xdr:nvSpPr>
      <xdr:spPr>
        <a:xfrm>
          <a:off x="8639175" y="949875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120213</xdr:rowOff>
    </xdr:from>
    <xdr:to>
      <xdr:col>55</xdr:col>
      <xdr:colOff>0</xdr:colOff>
      <xdr:row>58</xdr:row>
      <xdr:rowOff>148379</xdr:rowOff>
    </xdr:to>
    <xdr:cxnSp macro="">
      <xdr:nvCxnSpPr>
        <xdr:cNvPr id="249" name="直線コネクタ 248">
          <a:extLst>
            <a:ext uri="{FF2B5EF4-FFF2-40B4-BE49-F238E27FC236}">
              <a16:creationId xmlns:a16="http://schemas.microsoft.com/office/drawing/2014/main" id="{3DF293C3-6230-498F-9F63-6D2EFCFD14DB}"/>
            </a:ext>
          </a:extLst>
        </xdr:cNvPr>
        <xdr:cNvCxnSpPr/>
      </xdr:nvCxnSpPr>
      <xdr:spPr>
        <a:xfrm flipV="1">
          <a:off x="8686800" y="9524563"/>
          <a:ext cx="742950" cy="2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124918</xdr:rowOff>
    </xdr:from>
    <xdr:to>
      <xdr:col>46</xdr:col>
      <xdr:colOff>38100</xdr:colOff>
      <xdr:row>59</xdr:row>
      <xdr:rowOff>55068</xdr:rowOff>
    </xdr:to>
    <xdr:sp macro="" textlink="">
      <xdr:nvSpPr>
        <xdr:cNvPr id="250" name="楕円 249">
          <a:extLst>
            <a:ext uri="{FF2B5EF4-FFF2-40B4-BE49-F238E27FC236}">
              <a16:creationId xmlns:a16="http://schemas.microsoft.com/office/drawing/2014/main" id="{644F1CE3-4510-4D58-B2F9-F16AAE543BE0}"/>
            </a:ext>
          </a:extLst>
        </xdr:cNvPr>
        <xdr:cNvSpPr/>
      </xdr:nvSpPr>
      <xdr:spPr>
        <a:xfrm>
          <a:off x="7839075" y="952291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148379</xdr:rowOff>
    </xdr:from>
    <xdr:to>
      <xdr:col>50</xdr:col>
      <xdr:colOff>114300</xdr:colOff>
      <xdr:row>59</xdr:row>
      <xdr:rowOff>4268</xdr:rowOff>
    </xdr:to>
    <xdr:cxnSp macro="">
      <xdr:nvCxnSpPr>
        <xdr:cNvPr id="251" name="直線コネクタ 250">
          <a:extLst>
            <a:ext uri="{FF2B5EF4-FFF2-40B4-BE49-F238E27FC236}">
              <a16:creationId xmlns:a16="http://schemas.microsoft.com/office/drawing/2014/main" id="{0ACD9901-D27B-4B10-A5F0-BB138922AB5A}"/>
            </a:ext>
          </a:extLst>
        </xdr:cNvPr>
        <xdr:cNvCxnSpPr/>
      </xdr:nvCxnSpPr>
      <xdr:spPr>
        <a:xfrm flipV="1">
          <a:off x="7886700" y="9546379"/>
          <a:ext cx="800100" cy="24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146665</xdr:rowOff>
    </xdr:from>
    <xdr:to>
      <xdr:col>41</xdr:col>
      <xdr:colOff>101600</xdr:colOff>
      <xdr:row>59</xdr:row>
      <xdr:rowOff>76815</xdr:rowOff>
    </xdr:to>
    <xdr:sp macro="" textlink="">
      <xdr:nvSpPr>
        <xdr:cNvPr id="252" name="楕円 251">
          <a:extLst>
            <a:ext uri="{FF2B5EF4-FFF2-40B4-BE49-F238E27FC236}">
              <a16:creationId xmlns:a16="http://schemas.microsoft.com/office/drawing/2014/main" id="{03B4B83E-B2BD-401B-AEB4-0422AB56C2AD}"/>
            </a:ext>
          </a:extLst>
        </xdr:cNvPr>
        <xdr:cNvSpPr/>
      </xdr:nvSpPr>
      <xdr:spPr>
        <a:xfrm>
          <a:off x="7029450" y="954466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4268</xdr:rowOff>
    </xdr:from>
    <xdr:to>
      <xdr:col>45</xdr:col>
      <xdr:colOff>177800</xdr:colOff>
      <xdr:row>59</xdr:row>
      <xdr:rowOff>26015</xdr:rowOff>
    </xdr:to>
    <xdr:cxnSp macro="">
      <xdr:nvCxnSpPr>
        <xdr:cNvPr id="253" name="直線コネクタ 252">
          <a:extLst>
            <a:ext uri="{FF2B5EF4-FFF2-40B4-BE49-F238E27FC236}">
              <a16:creationId xmlns:a16="http://schemas.microsoft.com/office/drawing/2014/main" id="{3D92FAAE-1998-4C07-9531-B715A631DA93}"/>
            </a:ext>
          </a:extLst>
        </xdr:cNvPr>
        <xdr:cNvCxnSpPr/>
      </xdr:nvCxnSpPr>
      <xdr:spPr>
        <a:xfrm flipV="1">
          <a:off x="7077075" y="9570543"/>
          <a:ext cx="809625" cy="2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169963</xdr:rowOff>
    </xdr:from>
    <xdr:to>
      <xdr:col>36</xdr:col>
      <xdr:colOff>165100</xdr:colOff>
      <xdr:row>59</xdr:row>
      <xdr:rowOff>100113</xdr:rowOff>
    </xdr:to>
    <xdr:sp macro="" textlink="">
      <xdr:nvSpPr>
        <xdr:cNvPr id="254" name="楕円 253">
          <a:extLst>
            <a:ext uri="{FF2B5EF4-FFF2-40B4-BE49-F238E27FC236}">
              <a16:creationId xmlns:a16="http://schemas.microsoft.com/office/drawing/2014/main" id="{CD7961B1-7095-4247-8295-8D4D37D35506}"/>
            </a:ext>
          </a:extLst>
        </xdr:cNvPr>
        <xdr:cNvSpPr/>
      </xdr:nvSpPr>
      <xdr:spPr>
        <a:xfrm>
          <a:off x="6238875" y="956161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26015</xdr:rowOff>
    </xdr:from>
    <xdr:to>
      <xdr:col>41</xdr:col>
      <xdr:colOff>50800</xdr:colOff>
      <xdr:row>59</xdr:row>
      <xdr:rowOff>49313</xdr:rowOff>
    </xdr:to>
    <xdr:cxnSp macro="">
      <xdr:nvCxnSpPr>
        <xdr:cNvPr id="255" name="直線コネクタ 254">
          <a:extLst>
            <a:ext uri="{FF2B5EF4-FFF2-40B4-BE49-F238E27FC236}">
              <a16:creationId xmlns:a16="http://schemas.microsoft.com/office/drawing/2014/main" id="{7884CEFA-A299-4C08-B16B-29D7A0AFC738}"/>
            </a:ext>
          </a:extLst>
        </xdr:cNvPr>
        <xdr:cNvCxnSpPr/>
      </xdr:nvCxnSpPr>
      <xdr:spPr>
        <a:xfrm flipV="1">
          <a:off x="6286500" y="9592290"/>
          <a:ext cx="790575" cy="1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163656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96A3660D-1BC9-4BD6-8715-E2BAA8EA3DE1}"/>
            </a:ext>
          </a:extLst>
        </xdr:cNvPr>
        <xdr:cNvSpPr txBox="1"/>
      </xdr:nvSpPr>
      <xdr:spPr>
        <a:xfrm>
          <a:off x="8399995" y="10209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1CF6708B-521A-4637-81CB-4EB10A1C541A}"/>
            </a:ext>
          </a:extLst>
        </xdr:cNvPr>
        <xdr:cNvSpPr txBox="1"/>
      </xdr:nvSpPr>
      <xdr:spPr>
        <a:xfrm>
          <a:off x="7609420" y="10211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11723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76378CCE-D1D3-46AD-BCA1-24DECAE97AD3}"/>
            </a:ext>
          </a:extLst>
        </xdr:cNvPr>
        <xdr:cNvSpPr txBox="1"/>
      </xdr:nvSpPr>
      <xdr:spPr>
        <a:xfrm>
          <a:off x="6818845" y="1021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12183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2FC0891E-5C6C-4464-B35B-8C0C696B7798}"/>
            </a:ext>
          </a:extLst>
        </xdr:cNvPr>
        <xdr:cNvSpPr txBox="1"/>
      </xdr:nvSpPr>
      <xdr:spPr>
        <a:xfrm>
          <a:off x="6009220" y="1021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57</xdr:row>
      <xdr:rowOff>44256</xdr:rowOff>
    </xdr:from>
    <xdr:ext cx="690189" cy="259045"/>
    <xdr:sp macro="" textlink="">
      <xdr:nvSpPr>
        <xdr:cNvPr id="260" name="n_1mainValue【橋りょう・トンネル】&#10;一人当たり有形固定資産（償却資産）額">
          <a:extLst>
            <a:ext uri="{FF2B5EF4-FFF2-40B4-BE49-F238E27FC236}">
              <a16:creationId xmlns:a16="http://schemas.microsoft.com/office/drawing/2014/main" id="{2DC00745-0BC3-4BBB-AE5C-B221FCF8338E}"/>
            </a:ext>
          </a:extLst>
        </xdr:cNvPr>
        <xdr:cNvSpPr txBox="1"/>
      </xdr:nvSpPr>
      <xdr:spPr>
        <a:xfrm>
          <a:off x="8370280" y="92866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57</xdr:row>
      <xdr:rowOff>71595</xdr:rowOff>
    </xdr:from>
    <xdr:ext cx="690189" cy="259045"/>
    <xdr:sp macro="" textlink="">
      <xdr:nvSpPr>
        <xdr:cNvPr id="261" name="n_2mainValue【橋りょう・トンネル】&#10;一人当たり有形固定資産（償却資産）額">
          <a:extLst>
            <a:ext uri="{FF2B5EF4-FFF2-40B4-BE49-F238E27FC236}">
              <a16:creationId xmlns:a16="http://schemas.microsoft.com/office/drawing/2014/main" id="{7CDC34CF-9D1A-48AC-8A99-F5BF4AA48B9D}"/>
            </a:ext>
          </a:extLst>
        </xdr:cNvPr>
        <xdr:cNvSpPr txBox="1"/>
      </xdr:nvSpPr>
      <xdr:spPr>
        <a:xfrm>
          <a:off x="7570180" y="93076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57</xdr:row>
      <xdr:rowOff>93342</xdr:rowOff>
    </xdr:from>
    <xdr:ext cx="690189" cy="259045"/>
    <xdr:sp macro="" textlink="">
      <xdr:nvSpPr>
        <xdr:cNvPr id="262" name="n_3mainValue【橋りょう・トンネル】&#10;一人当たり有形固定資産（償却資産）額">
          <a:extLst>
            <a:ext uri="{FF2B5EF4-FFF2-40B4-BE49-F238E27FC236}">
              <a16:creationId xmlns:a16="http://schemas.microsoft.com/office/drawing/2014/main" id="{B756FEAE-8956-42C7-82B4-535C13C1AE37}"/>
            </a:ext>
          </a:extLst>
        </xdr:cNvPr>
        <xdr:cNvSpPr txBox="1"/>
      </xdr:nvSpPr>
      <xdr:spPr>
        <a:xfrm>
          <a:off x="6770080" y="93325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57</xdr:row>
      <xdr:rowOff>116640</xdr:rowOff>
    </xdr:from>
    <xdr:ext cx="690189" cy="259045"/>
    <xdr:sp macro="" textlink="">
      <xdr:nvSpPr>
        <xdr:cNvPr id="263" name="n_4mainValue【橋りょう・トンネル】&#10;一人当たり有形固定資産（償却資産）額">
          <a:extLst>
            <a:ext uri="{FF2B5EF4-FFF2-40B4-BE49-F238E27FC236}">
              <a16:creationId xmlns:a16="http://schemas.microsoft.com/office/drawing/2014/main" id="{FE51961D-07CE-4963-8311-5BDE35C40212}"/>
            </a:ext>
          </a:extLst>
        </xdr:cNvPr>
        <xdr:cNvSpPr txBox="1"/>
      </xdr:nvSpPr>
      <xdr:spPr>
        <a:xfrm>
          <a:off x="5979505" y="9355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DCC1842-AFFA-4229-8A38-B332F6E8524F}"/>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2413C336-6458-46A3-B333-3DB77864D7E6}"/>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6CF1C797-B206-401F-AD6E-81F71CFDF875}"/>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6836436D-7D47-4191-B8AC-A44357861558}"/>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4F80E5B4-A7B2-4DBA-9658-5CC627AC335C}"/>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361CED3C-3102-436A-8F68-C2BDB6CEC368}"/>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7D7F09A1-1BEA-427B-876E-E1F7BA4711D4}"/>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D8BAA6C6-ED8A-495A-B301-14A5DD392612}"/>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502146B9-9384-4793-9DFF-D9895F2B4851}"/>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6B557F5A-AE72-40F9-A8C2-6930F94640C6}"/>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2D691025-F1CF-401C-8A82-E6416059ADAC}"/>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F8B8074A-973C-4EB7-9602-B3FC5AE5B3A5}"/>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8342FF66-1914-476D-AB95-33B85BE8200D}"/>
            </a:ext>
          </a:extLst>
        </xdr:cNvPr>
        <xdr:cNvSpPr txBox="1"/>
      </xdr:nvSpPr>
      <xdr:spPr>
        <a:xfrm>
          <a:off x="2789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BEFE797E-D784-4E39-A33D-173FE92C3F49}"/>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167C6BCB-C668-41FD-AB58-BA50DCCB0D2D}"/>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BB314856-E08E-4D4F-AC61-E960398CA268}"/>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A6FBD393-8645-45F8-9FCF-9EE981BCDA12}"/>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127A6398-4EBC-4C6C-9C55-B0C26052FDFE}"/>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FC89B966-AE3E-4328-B37A-6EB893088C2B}"/>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6B8AA36E-D497-46CE-9CAE-0ECDD65028FB}"/>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5F057AF5-2935-4F10-84AF-5D8807BA21A2}"/>
            </a:ext>
          </a:extLst>
        </xdr:cNvPr>
        <xdr:cNvSpPr txBox="1"/>
      </xdr:nvSpPr>
      <xdr:spPr>
        <a:xfrm>
          <a:off x="339891"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96B8A38E-6932-49DD-9A37-51F8F659AB32}"/>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ECC9680F-BD6E-4135-951E-2CE5A2D0682C}"/>
            </a:ext>
          </a:extLst>
        </xdr:cNvPr>
        <xdr:cNvSpPr txBox="1"/>
      </xdr:nvSpPr>
      <xdr:spPr>
        <a:xfrm>
          <a:off x="3881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83287CD6-91DE-448E-907F-95DB5F59E2CB}"/>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C247EAE9-236F-4FBA-9696-B2E43AFA829F}"/>
            </a:ext>
          </a:extLst>
        </xdr:cNvPr>
        <xdr:cNvCxnSpPr/>
      </xdr:nvCxnSpPr>
      <xdr:spPr>
        <a:xfrm flipV="1">
          <a:off x="4180840" y="12793980"/>
          <a:ext cx="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6A6CFD2A-EADB-46C4-893B-83D0F9F4902D}"/>
            </a:ext>
          </a:extLst>
        </xdr:cNvPr>
        <xdr:cNvSpPr txBox="1"/>
      </xdr:nvSpPr>
      <xdr:spPr>
        <a:xfrm>
          <a:off x="4219575" y="1405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66DB94CD-1706-42E2-8ACD-F689D7C328D3}"/>
            </a:ext>
          </a:extLst>
        </xdr:cNvPr>
        <xdr:cNvCxnSpPr/>
      </xdr:nvCxnSpPr>
      <xdr:spPr>
        <a:xfrm>
          <a:off x="4105275" y="14049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FA3C71FE-F194-4233-AF17-C0BBE85ECECA}"/>
            </a:ext>
          </a:extLst>
        </xdr:cNvPr>
        <xdr:cNvSpPr txBox="1"/>
      </xdr:nvSpPr>
      <xdr:spPr>
        <a:xfrm>
          <a:off x="4219575" y="1258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013B2754-B121-4C55-817F-C67746ED08E0}"/>
            </a:ext>
          </a:extLst>
        </xdr:cNvPr>
        <xdr:cNvCxnSpPr/>
      </xdr:nvCxnSpPr>
      <xdr:spPr>
        <a:xfrm>
          <a:off x="4105275" y="127939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15257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A0F6653B-E985-4541-B607-5CBEA6E993F5}"/>
            </a:ext>
          </a:extLst>
        </xdr:cNvPr>
        <xdr:cNvSpPr txBox="1"/>
      </xdr:nvSpPr>
      <xdr:spPr>
        <a:xfrm>
          <a:off x="4219575" y="13461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46F3A1B6-69FA-46AB-B0D4-E89EDCD26BE3}"/>
            </a:ext>
          </a:extLst>
        </xdr:cNvPr>
        <xdr:cNvSpPr/>
      </xdr:nvSpPr>
      <xdr:spPr>
        <a:xfrm>
          <a:off x="4124325" y="134861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FC389377-5FA6-4328-918F-EFF89EE4D60C}"/>
            </a:ext>
          </a:extLst>
        </xdr:cNvPr>
        <xdr:cNvSpPr/>
      </xdr:nvSpPr>
      <xdr:spPr>
        <a:xfrm>
          <a:off x="3381375" y="1346708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9CD03B87-5BBD-4C25-950F-2475B11ABC55}"/>
            </a:ext>
          </a:extLst>
        </xdr:cNvPr>
        <xdr:cNvSpPr/>
      </xdr:nvSpPr>
      <xdr:spPr>
        <a:xfrm>
          <a:off x="2571750" y="1343850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a:extLst>
            <a:ext uri="{FF2B5EF4-FFF2-40B4-BE49-F238E27FC236}">
              <a16:creationId xmlns:a16="http://schemas.microsoft.com/office/drawing/2014/main" id="{FE1BE46A-0902-4FDC-81CB-208172358E78}"/>
            </a:ext>
          </a:extLst>
        </xdr:cNvPr>
        <xdr:cNvSpPr/>
      </xdr:nvSpPr>
      <xdr:spPr>
        <a:xfrm>
          <a:off x="1781175" y="1343215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a:extLst>
            <a:ext uri="{FF2B5EF4-FFF2-40B4-BE49-F238E27FC236}">
              <a16:creationId xmlns:a16="http://schemas.microsoft.com/office/drawing/2014/main" id="{8C33119E-EDA5-4ADC-941E-2384F03A3617}"/>
            </a:ext>
          </a:extLst>
        </xdr:cNvPr>
        <xdr:cNvSpPr/>
      </xdr:nvSpPr>
      <xdr:spPr>
        <a:xfrm>
          <a:off x="981075" y="134124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1E540B7C-265D-43F6-BA38-7174CCF241D5}"/>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ECEAE96-C257-4240-ACA7-8399341ACC9A}"/>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79C398F-45F0-4CC9-8947-5ED3D67ED145}"/>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5F58A7E-39E7-41F0-9F76-5F3F5552A471}"/>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4F1FC1FD-EF94-4D7C-8651-286408EE98F4}"/>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149225</xdr:rowOff>
    </xdr:from>
    <xdr:to>
      <xdr:col>24</xdr:col>
      <xdr:colOff>114300</xdr:colOff>
      <xdr:row>83</xdr:row>
      <xdr:rowOff>79375</xdr:rowOff>
    </xdr:to>
    <xdr:sp macro="" textlink="">
      <xdr:nvSpPr>
        <xdr:cNvPr id="304" name="楕円 303">
          <a:extLst>
            <a:ext uri="{FF2B5EF4-FFF2-40B4-BE49-F238E27FC236}">
              <a16:creationId xmlns:a16="http://schemas.microsoft.com/office/drawing/2014/main" id="{FA5C2569-80F7-425E-8E84-264404EBCA23}"/>
            </a:ext>
          </a:extLst>
        </xdr:cNvPr>
        <xdr:cNvSpPr/>
      </xdr:nvSpPr>
      <xdr:spPr>
        <a:xfrm>
          <a:off x="4124325" y="134366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652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7F36A72-231E-4D94-B80D-4D43EDBC89AB}"/>
            </a:ext>
          </a:extLst>
        </xdr:cNvPr>
        <xdr:cNvSpPr txBox="1"/>
      </xdr:nvSpPr>
      <xdr:spPr>
        <a:xfrm>
          <a:off x="4219575" y="1328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122555</xdr:rowOff>
    </xdr:from>
    <xdr:to>
      <xdr:col>20</xdr:col>
      <xdr:colOff>38100</xdr:colOff>
      <xdr:row>83</xdr:row>
      <xdr:rowOff>52705</xdr:rowOff>
    </xdr:to>
    <xdr:sp macro="" textlink="">
      <xdr:nvSpPr>
        <xdr:cNvPr id="306" name="楕円 305">
          <a:extLst>
            <a:ext uri="{FF2B5EF4-FFF2-40B4-BE49-F238E27FC236}">
              <a16:creationId xmlns:a16="http://schemas.microsoft.com/office/drawing/2014/main" id="{3BDFB2D7-5159-4D0E-90A2-5A7A2411A92A}"/>
            </a:ext>
          </a:extLst>
        </xdr:cNvPr>
        <xdr:cNvSpPr/>
      </xdr:nvSpPr>
      <xdr:spPr>
        <a:xfrm>
          <a:off x="3381375" y="1341310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1905</xdr:rowOff>
    </xdr:from>
    <xdr:to>
      <xdr:col>24</xdr:col>
      <xdr:colOff>63500</xdr:colOff>
      <xdr:row>83</xdr:row>
      <xdr:rowOff>28575</xdr:rowOff>
    </xdr:to>
    <xdr:cxnSp macro="">
      <xdr:nvCxnSpPr>
        <xdr:cNvPr id="307" name="直線コネクタ 306">
          <a:extLst>
            <a:ext uri="{FF2B5EF4-FFF2-40B4-BE49-F238E27FC236}">
              <a16:creationId xmlns:a16="http://schemas.microsoft.com/office/drawing/2014/main" id="{44E760E9-20D4-408B-8DF7-B8973C58DE84}"/>
            </a:ext>
          </a:extLst>
        </xdr:cNvPr>
        <xdr:cNvCxnSpPr/>
      </xdr:nvCxnSpPr>
      <xdr:spPr>
        <a:xfrm>
          <a:off x="3429000" y="13451205"/>
          <a:ext cx="752475" cy="2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99695</xdr:rowOff>
    </xdr:from>
    <xdr:to>
      <xdr:col>15</xdr:col>
      <xdr:colOff>101600</xdr:colOff>
      <xdr:row>83</xdr:row>
      <xdr:rowOff>29845</xdr:rowOff>
    </xdr:to>
    <xdr:sp macro="" textlink="">
      <xdr:nvSpPr>
        <xdr:cNvPr id="308" name="楕円 307">
          <a:extLst>
            <a:ext uri="{FF2B5EF4-FFF2-40B4-BE49-F238E27FC236}">
              <a16:creationId xmlns:a16="http://schemas.microsoft.com/office/drawing/2014/main" id="{4904480E-067A-4985-AC20-B04B2A2BF230}"/>
            </a:ext>
          </a:extLst>
        </xdr:cNvPr>
        <xdr:cNvSpPr/>
      </xdr:nvSpPr>
      <xdr:spPr>
        <a:xfrm>
          <a:off x="2571750" y="1339024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150495</xdr:rowOff>
    </xdr:from>
    <xdr:to>
      <xdr:col>19</xdr:col>
      <xdr:colOff>177800</xdr:colOff>
      <xdr:row>83</xdr:row>
      <xdr:rowOff>1905</xdr:rowOff>
    </xdr:to>
    <xdr:cxnSp macro="">
      <xdr:nvCxnSpPr>
        <xdr:cNvPr id="309" name="直線コネクタ 308">
          <a:extLst>
            <a:ext uri="{FF2B5EF4-FFF2-40B4-BE49-F238E27FC236}">
              <a16:creationId xmlns:a16="http://schemas.microsoft.com/office/drawing/2014/main" id="{1FCBC14E-2C7A-41AF-9007-F18E194FB1FB}"/>
            </a:ext>
          </a:extLst>
        </xdr:cNvPr>
        <xdr:cNvCxnSpPr/>
      </xdr:nvCxnSpPr>
      <xdr:spPr>
        <a:xfrm>
          <a:off x="2619375" y="13437870"/>
          <a:ext cx="809625"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88264</xdr:rowOff>
    </xdr:from>
    <xdr:to>
      <xdr:col>10</xdr:col>
      <xdr:colOff>165100</xdr:colOff>
      <xdr:row>83</xdr:row>
      <xdr:rowOff>18414</xdr:rowOff>
    </xdr:to>
    <xdr:sp macro="" textlink="">
      <xdr:nvSpPr>
        <xdr:cNvPr id="310" name="楕円 309">
          <a:extLst>
            <a:ext uri="{FF2B5EF4-FFF2-40B4-BE49-F238E27FC236}">
              <a16:creationId xmlns:a16="http://schemas.microsoft.com/office/drawing/2014/main" id="{5D9D7F43-6D37-47B1-A4D4-152E3FCFE8CF}"/>
            </a:ext>
          </a:extLst>
        </xdr:cNvPr>
        <xdr:cNvSpPr/>
      </xdr:nvSpPr>
      <xdr:spPr>
        <a:xfrm>
          <a:off x="1781175" y="1337246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139064</xdr:rowOff>
    </xdr:from>
    <xdr:to>
      <xdr:col>15</xdr:col>
      <xdr:colOff>50800</xdr:colOff>
      <xdr:row>82</xdr:row>
      <xdr:rowOff>150495</xdr:rowOff>
    </xdr:to>
    <xdr:cxnSp macro="">
      <xdr:nvCxnSpPr>
        <xdr:cNvPr id="311" name="直線コネクタ 310">
          <a:extLst>
            <a:ext uri="{FF2B5EF4-FFF2-40B4-BE49-F238E27FC236}">
              <a16:creationId xmlns:a16="http://schemas.microsoft.com/office/drawing/2014/main" id="{54DE4B48-353D-47AD-8C57-869206CCE6DF}"/>
            </a:ext>
          </a:extLst>
        </xdr:cNvPr>
        <xdr:cNvCxnSpPr/>
      </xdr:nvCxnSpPr>
      <xdr:spPr>
        <a:xfrm>
          <a:off x="1828800" y="13429614"/>
          <a:ext cx="790575" cy="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53975</xdr:rowOff>
    </xdr:from>
    <xdr:to>
      <xdr:col>6</xdr:col>
      <xdr:colOff>38100</xdr:colOff>
      <xdr:row>82</xdr:row>
      <xdr:rowOff>155575</xdr:rowOff>
    </xdr:to>
    <xdr:sp macro="" textlink="">
      <xdr:nvSpPr>
        <xdr:cNvPr id="312" name="楕円 311">
          <a:extLst>
            <a:ext uri="{FF2B5EF4-FFF2-40B4-BE49-F238E27FC236}">
              <a16:creationId xmlns:a16="http://schemas.microsoft.com/office/drawing/2014/main" id="{0CE9BC5E-8735-47A1-A3AF-64E461F77B16}"/>
            </a:ext>
          </a:extLst>
        </xdr:cNvPr>
        <xdr:cNvSpPr/>
      </xdr:nvSpPr>
      <xdr:spPr>
        <a:xfrm>
          <a:off x="981075" y="1334135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104775</xdr:rowOff>
    </xdr:from>
    <xdr:to>
      <xdr:col>10</xdr:col>
      <xdr:colOff>114300</xdr:colOff>
      <xdr:row>82</xdr:row>
      <xdr:rowOff>139064</xdr:rowOff>
    </xdr:to>
    <xdr:cxnSp macro="">
      <xdr:nvCxnSpPr>
        <xdr:cNvPr id="313" name="直線コネクタ 312">
          <a:extLst>
            <a:ext uri="{FF2B5EF4-FFF2-40B4-BE49-F238E27FC236}">
              <a16:creationId xmlns:a16="http://schemas.microsoft.com/office/drawing/2014/main" id="{8DE8C9B9-9CE6-48ED-ACEA-88BF5E965FB7}"/>
            </a:ext>
          </a:extLst>
        </xdr:cNvPr>
        <xdr:cNvCxnSpPr/>
      </xdr:nvCxnSpPr>
      <xdr:spPr>
        <a:xfrm>
          <a:off x="1028700" y="13388975"/>
          <a:ext cx="800100" cy="4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110507</xdr:rowOff>
    </xdr:from>
    <xdr:ext cx="405111" cy="259045"/>
    <xdr:sp macro="" textlink="">
      <xdr:nvSpPr>
        <xdr:cNvPr id="314" name="n_1aveValue【公営住宅】&#10;有形固定資産減価償却率">
          <a:extLst>
            <a:ext uri="{FF2B5EF4-FFF2-40B4-BE49-F238E27FC236}">
              <a16:creationId xmlns:a16="http://schemas.microsoft.com/office/drawing/2014/main" id="{B5F179CF-2C50-452F-B1A3-8EAA249D259A}"/>
            </a:ext>
          </a:extLst>
        </xdr:cNvPr>
        <xdr:cNvSpPr txBox="1"/>
      </xdr:nvSpPr>
      <xdr:spPr>
        <a:xfrm>
          <a:off x="3239144" y="1355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72407</xdr:rowOff>
    </xdr:from>
    <xdr:ext cx="405111" cy="259045"/>
    <xdr:sp macro="" textlink="">
      <xdr:nvSpPr>
        <xdr:cNvPr id="315" name="n_2aveValue【公営住宅】&#10;有形固定資産減価償却率">
          <a:extLst>
            <a:ext uri="{FF2B5EF4-FFF2-40B4-BE49-F238E27FC236}">
              <a16:creationId xmlns:a16="http://schemas.microsoft.com/office/drawing/2014/main" id="{6C18D299-1C76-4370-844F-CE5EA891C25B}"/>
            </a:ext>
          </a:extLst>
        </xdr:cNvPr>
        <xdr:cNvSpPr txBox="1"/>
      </xdr:nvSpPr>
      <xdr:spPr>
        <a:xfrm>
          <a:off x="2439044" y="1351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62882</xdr:rowOff>
    </xdr:from>
    <xdr:ext cx="405111" cy="259045"/>
    <xdr:sp macro="" textlink="">
      <xdr:nvSpPr>
        <xdr:cNvPr id="316" name="n_3aveValue【公営住宅】&#10;有形固定資産減価償却率">
          <a:extLst>
            <a:ext uri="{FF2B5EF4-FFF2-40B4-BE49-F238E27FC236}">
              <a16:creationId xmlns:a16="http://schemas.microsoft.com/office/drawing/2014/main" id="{48B9FDCA-AEF6-4655-889D-879259335AC0}"/>
            </a:ext>
          </a:extLst>
        </xdr:cNvPr>
        <xdr:cNvSpPr txBox="1"/>
      </xdr:nvSpPr>
      <xdr:spPr>
        <a:xfrm>
          <a:off x="1648469" y="13515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49547</xdr:rowOff>
    </xdr:from>
    <xdr:ext cx="405111" cy="259045"/>
    <xdr:sp macro="" textlink="">
      <xdr:nvSpPr>
        <xdr:cNvPr id="317" name="n_4aveValue【公営住宅】&#10;有形固定資産減価償却率">
          <a:extLst>
            <a:ext uri="{FF2B5EF4-FFF2-40B4-BE49-F238E27FC236}">
              <a16:creationId xmlns:a16="http://schemas.microsoft.com/office/drawing/2014/main" id="{86E72BE1-8652-4540-A874-2EF288937D28}"/>
            </a:ext>
          </a:extLst>
        </xdr:cNvPr>
        <xdr:cNvSpPr txBox="1"/>
      </xdr:nvSpPr>
      <xdr:spPr>
        <a:xfrm>
          <a:off x="848369" y="1349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69232</xdr:rowOff>
    </xdr:from>
    <xdr:ext cx="405111" cy="259045"/>
    <xdr:sp macro="" textlink="">
      <xdr:nvSpPr>
        <xdr:cNvPr id="318" name="n_1mainValue【公営住宅】&#10;有形固定資産減価償却率">
          <a:extLst>
            <a:ext uri="{FF2B5EF4-FFF2-40B4-BE49-F238E27FC236}">
              <a16:creationId xmlns:a16="http://schemas.microsoft.com/office/drawing/2014/main" id="{A1B6F0BF-A2EB-4145-A24C-339E563356EA}"/>
            </a:ext>
          </a:extLst>
        </xdr:cNvPr>
        <xdr:cNvSpPr txBox="1"/>
      </xdr:nvSpPr>
      <xdr:spPr>
        <a:xfrm>
          <a:off x="3239144" y="13191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46372</xdr:rowOff>
    </xdr:from>
    <xdr:ext cx="405111" cy="259045"/>
    <xdr:sp macro="" textlink="">
      <xdr:nvSpPr>
        <xdr:cNvPr id="319" name="n_2mainValue【公営住宅】&#10;有形固定資産減価償却率">
          <a:extLst>
            <a:ext uri="{FF2B5EF4-FFF2-40B4-BE49-F238E27FC236}">
              <a16:creationId xmlns:a16="http://schemas.microsoft.com/office/drawing/2014/main" id="{70CD53CB-A056-4611-AE6E-2A7253E21CEC}"/>
            </a:ext>
          </a:extLst>
        </xdr:cNvPr>
        <xdr:cNvSpPr txBox="1"/>
      </xdr:nvSpPr>
      <xdr:spPr>
        <a:xfrm>
          <a:off x="2439044"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34941</xdr:rowOff>
    </xdr:from>
    <xdr:ext cx="405111" cy="259045"/>
    <xdr:sp macro="" textlink="">
      <xdr:nvSpPr>
        <xdr:cNvPr id="320" name="n_3mainValue【公営住宅】&#10;有形固定資産減価償却率">
          <a:extLst>
            <a:ext uri="{FF2B5EF4-FFF2-40B4-BE49-F238E27FC236}">
              <a16:creationId xmlns:a16="http://schemas.microsoft.com/office/drawing/2014/main" id="{830AD943-18B2-474E-B081-36386EB5F7B4}"/>
            </a:ext>
          </a:extLst>
        </xdr:cNvPr>
        <xdr:cNvSpPr txBox="1"/>
      </xdr:nvSpPr>
      <xdr:spPr>
        <a:xfrm>
          <a:off x="1648469" y="1316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652</xdr:rowOff>
    </xdr:from>
    <xdr:ext cx="405111" cy="259045"/>
    <xdr:sp macro="" textlink="">
      <xdr:nvSpPr>
        <xdr:cNvPr id="321" name="n_4mainValue【公営住宅】&#10;有形固定資産減価償却率">
          <a:extLst>
            <a:ext uri="{FF2B5EF4-FFF2-40B4-BE49-F238E27FC236}">
              <a16:creationId xmlns:a16="http://schemas.microsoft.com/office/drawing/2014/main" id="{39BFB7C5-442D-4217-8CFA-B75EAC151DD8}"/>
            </a:ext>
          </a:extLst>
        </xdr:cNvPr>
        <xdr:cNvSpPr txBox="1"/>
      </xdr:nvSpPr>
      <xdr:spPr>
        <a:xfrm>
          <a:off x="848369" y="1312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8161DDC2-337F-4C04-8A89-4C0588B45F4D}"/>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1CB5A237-AD5C-4DE0-ABFB-4AE11E808279}"/>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360572C1-6EEF-46B9-BE75-FA89D0AFB232}"/>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DCDB4FDB-E8B8-4635-A377-AEB95DE22F4B}"/>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54803FDB-D7E1-408A-8885-E184F641865E}"/>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E18E9658-4CC5-4E12-8D77-BA8EDF5B2B54}"/>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42699618-CEE3-439C-99C7-48D19619F646}"/>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A913D976-7350-4B2A-883E-A87C7C4476A5}"/>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40E9B9B1-8DC8-4EED-B369-688C1A7454AA}"/>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F7317BD7-3A46-43A3-9338-299FAAF22BEC}"/>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33BAE05F-9A9A-4589-85CD-144EAEB36FF9}"/>
            </a:ext>
          </a:extLst>
        </xdr:cNvPr>
        <xdr:cNvCxnSpPr/>
      </xdr:nvCxnSpPr>
      <xdr:spPr>
        <a:xfrm>
          <a:off x="5953125" y="13973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59A919CB-82FF-4168-8E69-D63375D3F127}"/>
            </a:ext>
          </a:extLst>
        </xdr:cNvPr>
        <xdr:cNvSpPr txBox="1"/>
      </xdr:nvSpPr>
      <xdr:spPr>
        <a:xfrm>
          <a:off x="5527221"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7BEB5477-B404-4625-9184-D83AB729405E}"/>
            </a:ext>
          </a:extLst>
        </xdr:cNvPr>
        <xdr:cNvCxnSpPr/>
      </xdr:nvCxnSpPr>
      <xdr:spPr>
        <a:xfrm>
          <a:off x="5953125" y="1354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D1DFDE3B-9F87-416B-8519-0EADCBCEDE28}"/>
            </a:ext>
          </a:extLst>
        </xdr:cNvPr>
        <xdr:cNvSpPr txBox="1"/>
      </xdr:nvSpPr>
      <xdr:spPr>
        <a:xfrm>
          <a:off x="5478976" y="1340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6878EC0D-B691-45DC-B5FC-B5B0FFD5A53C}"/>
            </a:ext>
          </a:extLst>
        </xdr:cNvPr>
        <xdr:cNvCxnSpPr/>
      </xdr:nvCxnSpPr>
      <xdr:spPr>
        <a:xfrm>
          <a:off x="5953125" y="13115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CF48984A-C3F7-4B44-A168-F7A24C2CEB05}"/>
            </a:ext>
          </a:extLst>
        </xdr:cNvPr>
        <xdr:cNvSpPr txBox="1"/>
      </xdr:nvSpPr>
      <xdr:spPr>
        <a:xfrm>
          <a:off x="5478976"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07AC189A-5E40-4F3C-B894-6B8BE9ECF1E0}"/>
            </a:ext>
          </a:extLst>
        </xdr:cNvPr>
        <xdr:cNvCxnSpPr/>
      </xdr:nvCxnSpPr>
      <xdr:spPr>
        <a:xfrm>
          <a:off x="5953125" y="126777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CE9C1ADA-B21F-4C8A-8102-14D8133BF54D}"/>
            </a:ext>
          </a:extLst>
        </xdr:cNvPr>
        <xdr:cNvSpPr txBox="1"/>
      </xdr:nvSpPr>
      <xdr:spPr>
        <a:xfrm>
          <a:off x="5478976" y="125419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1456BCD5-0BA2-4AC6-AA75-951A12E8A7BC}"/>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29A5A064-4B0C-4751-B0A5-D9528211CEAF}"/>
            </a:ext>
          </a:extLst>
        </xdr:cNvPr>
        <xdr:cNvSpPr txBox="1"/>
      </xdr:nvSpPr>
      <xdr:spPr>
        <a:xfrm>
          <a:off x="5478976"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C5E11CC9-9A12-468A-ACF6-7FA0BD02C447}"/>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21375770-2E41-4429-BFD7-A6BA052F9868}"/>
            </a:ext>
          </a:extLst>
        </xdr:cNvPr>
        <xdr:cNvCxnSpPr/>
      </xdr:nvCxnSpPr>
      <xdr:spPr>
        <a:xfrm flipV="1">
          <a:off x="9429115" y="12784145"/>
          <a:ext cx="0" cy="1187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790654A3-D506-4A0D-A777-702C0A02272F}"/>
            </a:ext>
          </a:extLst>
        </xdr:cNvPr>
        <xdr:cNvSpPr txBox="1"/>
      </xdr:nvSpPr>
      <xdr:spPr>
        <a:xfrm>
          <a:off x="9467850" y="1397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7134A5C9-6B49-4F83-BC84-579275986C2E}"/>
            </a:ext>
          </a:extLst>
        </xdr:cNvPr>
        <xdr:cNvCxnSpPr/>
      </xdr:nvCxnSpPr>
      <xdr:spPr>
        <a:xfrm>
          <a:off x="9363075" y="1397120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1C538391-A39F-4E20-BCAD-AF339A39EC07}"/>
            </a:ext>
          </a:extLst>
        </xdr:cNvPr>
        <xdr:cNvSpPr txBox="1"/>
      </xdr:nvSpPr>
      <xdr:spPr>
        <a:xfrm>
          <a:off x="9467850" y="1257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00990A10-0819-4C38-AB4E-1916C3B7E639}"/>
            </a:ext>
          </a:extLst>
        </xdr:cNvPr>
        <xdr:cNvCxnSpPr/>
      </xdr:nvCxnSpPr>
      <xdr:spPr>
        <a:xfrm>
          <a:off x="9363075" y="1278414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78198</xdr:rowOff>
    </xdr:from>
    <xdr:ext cx="469744" cy="259045"/>
    <xdr:sp macro="" textlink="">
      <xdr:nvSpPr>
        <xdr:cNvPr id="348" name="【公営住宅】&#10;一人当たり面積平均値テキスト">
          <a:extLst>
            <a:ext uri="{FF2B5EF4-FFF2-40B4-BE49-F238E27FC236}">
              <a16:creationId xmlns:a16="http://schemas.microsoft.com/office/drawing/2014/main" id="{6E3807D2-743A-4039-9208-822F5E796BC5}"/>
            </a:ext>
          </a:extLst>
        </xdr:cNvPr>
        <xdr:cNvSpPr txBox="1"/>
      </xdr:nvSpPr>
      <xdr:spPr>
        <a:xfrm>
          <a:off x="9467850" y="13851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FFEB3BF6-B6C1-45ED-8024-FD2BB38567F8}"/>
            </a:ext>
          </a:extLst>
        </xdr:cNvPr>
        <xdr:cNvSpPr/>
      </xdr:nvSpPr>
      <xdr:spPr>
        <a:xfrm>
          <a:off x="9401175" y="13876096"/>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AE2B1CA0-F059-4FFC-9092-0FE6DB7B57AB}"/>
            </a:ext>
          </a:extLst>
        </xdr:cNvPr>
        <xdr:cNvSpPr/>
      </xdr:nvSpPr>
      <xdr:spPr>
        <a:xfrm>
          <a:off x="8639175" y="1387682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44D308EB-D82F-4B95-9B9A-19D015AC8A40}"/>
            </a:ext>
          </a:extLst>
        </xdr:cNvPr>
        <xdr:cNvSpPr/>
      </xdr:nvSpPr>
      <xdr:spPr>
        <a:xfrm>
          <a:off x="7839075" y="1387710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a:extLst>
            <a:ext uri="{FF2B5EF4-FFF2-40B4-BE49-F238E27FC236}">
              <a16:creationId xmlns:a16="http://schemas.microsoft.com/office/drawing/2014/main" id="{F6FF1A4B-FE06-4B6F-BF5D-A6496580D10B}"/>
            </a:ext>
          </a:extLst>
        </xdr:cNvPr>
        <xdr:cNvSpPr/>
      </xdr:nvSpPr>
      <xdr:spPr>
        <a:xfrm>
          <a:off x="7029450" y="13878291"/>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a:extLst>
            <a:ext uri="{FF2B5EF4-FFF2-40B4-BE49-F238E27FC236}">
              <a16:creationId xmlns:a16="http://schemas.microsoft.com/office/drawing/2014/main" id="{159E65A6-8239-477D-A95A-9CBA6B686F75}"/>
            </a:ext>
          </a:extLst>
        </xdr:cNvPr>
        <xdr:cNvSpPr/>
      </xdr:nvSpPr>
      <xdr:spPr>
        <a:xfrm>
          <a:off x="6238875" y="1387678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8E33F4D4-BA67-45E0-9730-14D297438C3D}"/>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D214CB39-0468-4BFB-8E99-0378EC9A78A7}"/>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314F5799-816C-4DEF-8F9C-2B85C3E6480E}"/>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4B8E992A-4738-45F0-A673-CD889B2B5BD2}"/>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EC0F3AD3-1C7D-42CB-B2B5-3DE7350AC9B2}"/>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78739</xdr:rowOff>
    </xdr:from>
    <xdr:to>
      <xdr:col>55</xdr:col>
      <xdr:colOff>50800</xdr:colOff>
      <xdr:row>86</xdr:row>
      <xdr:rowOff>8889</xdr:rowOff>
    </xdr:to>
    <xdr:sp macro="" textlink="">
      <xdr:nvSpPr>
        <xdr:cNvPr id="359" name="楕円 358">
          <a:extLst>
            <a:ext uri="{FF2B5EF4-FFF2-40B4-BE49-F238E27FC236}">
              <a16:creationId xmlns:a16="http://schemas.microsoft.com/office/drawing/2014/main" id="{8B26F56B-EDF9-4EE7-ABA8-B6B3B2A3D235}"/>
            </a:ext>
          </a:extLst>
        </xdr:cNvPr>
        <xdr:cNvSpPr/>
      </xdr:nvSpPr>
      <xdr:spPr>
        <a:xfrm>
          <a:off x="9401175" y="13851889"/>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38116</xdr:rowOff>
    </xdr:from>
    <xdr:ext cx="469744" cy="259045"/>
    <xdr:sp macro="" textlink="">
      <xdr:nvSpPr>
        <xdr:cNvPr id="360" name="【公営住宅】&#10;一人当たり面積該当値テキスト">
          <a:extLst>
            <a:ext uri="{FF2B5EF4-FFF2-40B4-BE49-F238E27FC236}">
              <a16:creationId xmlns:a16="http://schemas.microsoft.com/office/drawing/2014/main" id="{A2481C3E-5FA9-4A47-97F3-85F7A386F27A}"/>
            </a:ext>
          </a:extLst>
        </xdr:cNvPr>
        <xdr:cNvSpPr txBox="1"/>
      </xdr:nvSpPr>
      <xdr:spPr>
        <a:xfrm>
          <a:off x="9467850" y="13649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80707</xdr:rowOff>
    </xdr:from>
    <xdr:to>
      <xdr:col>50</xdr:col>
      <xdr:colOff>165100</xdr:colOff>
      <xdr:row>86</xdr:row>
      <xdr:rowOff>10857</xdr:rowOff>
    </xdr:to>
    <xdr:sp macro="" textlink="">
      <xdr:nvSpPr>
        <xdr:cNvPr id="361" name="楕円 360">
          <a:extLst>
            <a:ext uri="{FF2B5EF4-FFF2-40B4-BE49-F238E27FC236}">
              <a16:creationId xmlns:a16="http://schemas.microsoft.com/office/drawing/2014/main" id="{833D2D2C-34D9-475B-A868-8C111DD587EA}"/>
            </a:ext>
          </a:extLst>
        </xdr:cNvPr>
        <xdr:cNvSpPr/>
      </xdr:nvSpPr>
      <xdr:spPr>
        <a:xfrm>
          <a:off x="8639175" y="1385703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129539</xdr:rowOff>
    </xdr:from>
    <xdr:to>
      <xdr:col>55</xdr:col>
      <xdr:colOff>0</xdr:colOff>
      <xdr:row>85</xdr:row>
      <xdr:rowOff>131507</xdr:rowOff>
    </xdr:to>
    <xdr:cxnSp macro="">
      <xdr:nvCxnSpPr>
        <xdr:cNvPr id="362" name="直線コネクタ 361">
          <a:extLst>
            <a:ext uri="{FF2B5EF4-FFF2-40B4-BE49-F238E27FC236}">
              <a16:creationId xmlns:a16="http://schemas.microsoft.com/office/drawing/2014/main" id="{D727E755-942C-4B6C-AFD2-6B38990AD59E}"/>
            </a:ext>
          </a:extLst>
        </xdr:cNvPr>
        <xdr:cNvCxnSpPr/>
      </xdr:nvCxnSpPr>
      <xdr:spPr>
        <a:xfrm flipV="1">
          <a:off x="8686800" y="13899514"/>
          <a:ext cx="74295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82626</xdr:rowOff>
    </xdr:from>
    <xdr:to>
      <xdr:col>46</xdr:col>
      <xdr:colOff>38100</xdr:colOff>
      <xdr:row>86</xdr:row>
      <xdr:rowOff>12776</xdr:rowOff>
    </xdr:to>
    <xdr:sp macro="" textlink="">
      <xdr:nvSpPr>
        <xdr:cNvPr id="363" name="楕円 362">
          <a:extLst>
            <a:ext uri="{FF2B5EF4-FFF2-40B4-BE49-F238E27FC236}">
              <a16:creationId xmlns:a16="http://schemas.microsoft.com/office/drawing/2014/main" id="{67F1B6CA-E2D6-43A5-8D65-18E3AADDD4B1}"/>
            </a:ext>
          </a:extLst>
        </xdr:cNvPr>
        <xdr:cNvSpPr/>
      </xdr:nvSpPr>
      <xdr:spPr>
        <a:xfrm>
          <a:off x="7839075" y="13858951"/>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131507</xdr:rowOff>
    </xdr:from>
    <xdr:to>
      <xdr:col>50</xdr:col>
      <xdr:colOff>114300</xdr:colOff>
      <xdr:row>85</xdr:row>
      <xdr:rowOff>133426</xdr:rowOff>
    </xdr:to>
    <xdr:cxnSp macro="">
      <xdr:nvCxnSpPr>
        <xdr:cNvPr id="364" name="直線コネクタ 363">
          <a:extLst>
            <a:ext uri="{FF2B5EF4-FFF2-40B4-BE49-F238E27FC236}">
              <a16:creationId xmlns:a16="http://schemas.microsoft.com/office/drawing/2014/main" id="{69B4FDA2-5BE7-4563-AF50-643EA4AFD1E0}"/>
            </a:ext>
          </a:extLst>
        </xdr:cNvPr>
        <xdr:cNvCxnSpPr/>
      </xdr:nvCxnSpPr>
      <xdr:spPr>
        <a:xfrm flipV="1">
          <a:off x="7886700" y="13904657"/>
          <a:ext cx="800100" cy="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85049</xdr:rowOff>
    </xdr:from>
    <xdr:to>
      <xdr:col>41</xdr:col>
      <xdr:colOff>101600</xdr:colOff>
      <xdr:row>86</xdr:row>
      <xdr:rowOff>15199</xdr:rowOff>
    </xdr:to>
    <xdr:sp macro="" textlink="">
      <xdr:nvSpPr>
        <xdr:cNvPr id="365" name="楕円 364">
          <a:extLst>
            <a:ext uri="{FF2B5EF4-FFF2-40B4-BE49-F238E27FC236}">
              <a16:creationId xmlns:a16="http://schemas.microsoft.com/office/drawing/2014/main" id="{60FF46B2-5ED3-4D77-84E8-46080D94B18E}"/>
            </a:ext>
          </a:extLst>
        </xdr:cNvPr>
        <xdr:cNvSpPr/>
      </xdr:nvSpPr>
      <xdr:spPr>
        <a:xfrm>
          <a:off x="7029450" y="13861374"/>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133426</xdr:rowOff>
    </xdr:from>
    <xdr:to>
      <xdr:col>45</xdr:col>
      <xdr:colOff>177800</xdr:colOff>
      <xdr:row>85</xdr:row>
      <xdr:rowOff>135849</xdr:rowOff>
    </xdr:to>
    <xdr:cxnSp macro="">
      <xdr:nvCxnSpPr>
        <xdr:cNvPr id="366" name="直線コネクタ 365">
          <a:extLst>
            <a:ext uri="{FF2B5EF4-FFF2-40B4-BE49-F238E27FC236}">
              <a16:creationId xmlns:a16="http://schemas.microsoft.com/office/drawing/2014/main" id="{820D102F-E969-410B-AAC1-63B89DB78667}"/>
            </a:ext>
          </a:extLst>
        </xdr:cNvPr>
        <xdr:cNvCxnSpPr/>
      </xdr:nvCxnSpPr>
      <xdr:spPr>
        <a:xfrm flipV="1">
          <a:off x="7077075" y="13906576"/>
          <a:ext cx="809625"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86878</xdr:rowOff>
    </xdr:from>
    <xdr:to>
      <xdr:col>36</xdr:col>
      <xdr:colOff>165100</xdr:colOff>
      <xdr:row>86</xdr:row>
      <xdr:rowOff>17028</xdr:rowOff>
    </xdr:to>
    <xdr:sp macro="" textlink="">
      <xdr:nvSpPr>
        <xdr:cNvPr id="367" name="楕円 366">
          <a:extLst>
            <a:ext uri="{FF2B5EF4-FFF2-40B4-BE49-F238E27FC236}">
              <a16:creationId xmlns:a16="http://schemas.microsoft.com/office/drawing/2014/main" id="{6A58E4A3-2C51-43CB-A961-0B86BD973F09}"/>
            </a:ext>
          </a:extLst>
        </xdr:cNvPr>
        <xdr:cNvSpPr/>
      </xdr:nvSpPr>
      <xdr:spPr>
        <a:xfrm>
          <a:off x="6238875" y="1385685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135849</xdr:rowOff>
    </xdr:from>
    <xdr:to>
      <xdr:col>41</xdr:col>
      <xdr:colOff>50800</xdr:colOff>
      <xdr:row>85</xdr:row>
      <xdr:rowOff>137678</xdr:rowOff>
    </xdr:to>
    <xdr:cxnSp macro="">
      <xdr:nvCxnSpPr>
        <xdr:cNvPr id="368" name="直線コネクタ 367">
          <a:extLst>
            <a:ext uri="{FF2B5EF4-FFF2-40B4-BE49-F238E27FC236}">
              <a16:creationId xmlns:a16="http://schemas.microsoft.com/office/drawing/2014/main" id="{12F13C04-EA71-4E23-A399-F4BCE0D681C6}"/>
            </a:ext>
          </a:extLst>
        </xdr:cNvPr>
        <xdr:cNvCxnSpPr/>
      </xdr:nvCxnSpPr>
      <xdr:spPr>
        <a:xfrm flipV="1">
          <a:off x="6286500" y="13908999"/>
          <a:ext cx="790575" cy="5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21779</xdr:rowOff>
    </xdr:from>
    <xdr:ext cx="469744" cy="259045"/>
    <xdr:sp macro="" textlink="">
      <xdr:nvSpPr>
        <xdr:cNvPr id="369" name="n_1aveValue【公営住宅】&#10;一人当たり面積">
          <a:extLst>
            <a:ext uri="{FF2B5EF4-FFF2-40B4-BE49-F238E27FC236}">
              <a16:creationId xmlns:a16="http://schemas.microsoft.com/office/drawing/2014/main" id="{AA8262B5-1E5C-4581-BED1-D3AC38F03F28}"/>
            </a:ext>
          </a:extLst>
        </xdr:cNvPr>
        <xdr:cNvSpPr txBox="1"/>
      </xdr:nvSpPr>
      <xdr:spPr>
        <a:xfrm>
          <a:off x="8458277" y="13956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22054</xdr:rowOff>
    </xdr:from>
    <xdr:ext cx="469744" cy="259045"/>
    <xdr:sp macro="" textlink="">
      <xdr:nvSpPr>
        <xdr:cNvPr id="370" name="n_2aveValue【公営住宅】&#10;一人当たり面積">
          <a:extLst>
            <a:ext uri="{FF2B5EF4-FFF2-40B4-BE49-F238E27FC236}">
              <a16:creationId xmlns:a16="http://schemas.microsoft.com/office/drawing/2014/main" id="{46A18959-9A90-4623-8830-63DEE08CA88E}"/>
            </a:ext>
          </a:extLst>
        </xdr:cNvPr>
        <xdr:cNvSpPr txBox="1"/>
      </xdr:nvSpPr>
      <xdr:spPr>
        <a:xfrm>
          <a:off x="7677227" y="13957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23243</xdr:rowOff>
    </xdr:from>
    <xdr:ext cx="469744" cy="259045"/>
    <xdr:sp macro="" textlink="">
      <xdr:nvSpPr>
        <xdr:cNvPr id="371" name="n_3aveValue【公営住宅】&#10;一人当たり面積">
          <a:extLst>
            <a:ext uri="{FF2B5EF4-FFF2-40B4-BE49-F238E27FC236}">
              <a16:creationId xmlns:a16="http://schemas.microsoft.com/office/drawing/2014/main" id="{1531B5BE-100E-4198-A567-01C338C01100}"/>
            </a:ext>
          </a:extLst>
        </xdr:cNvPr>
        <xdr:cNvSpPr txBox="1"/>
      </xdr:nvSpPr>
      <xdr:spPr>
        <a:xfrm>
          <a:off x="6867602" y="13961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21734</xdr:rowOff>
    </xdr:from>
    <xdr:ext cx="469744" cy="259045"/>
    <xdr:sp macro="" textlink="">
      <xdr:nvSpPr>
        <xdr:cNvPr id="372" name="n_4aveValue【公営住宅】&#10;一人当たり面積">
          <a:extLst>
            <a:ext uri="{FF2B5EF4-FFF2-40B4-BE49-F238E27FC236}">
              <a16:creationId xmlns:a16="http://schemas.microsoft.com/office/drawing/2014/main" id="{7556009D-20FD-46DA-9CA2-BADCA22FADD0}"/>
            </a:ext>
          </a:extLst>
        </xdr:cNvPr>
        <xdr:cNvSpPr txBox="1"/>
      </xdr:nvSpPr>
      <xdr:spPr>
        <a:xfrm>
          <a:off x="6067502" y="13956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27384</xdr:rowOff>
    </xdr:from>
    <xdr:ext cx="469744" cy="259045"/>
    <xdr:sp macro="" textlink="">
      <xdr:nvSpPr>
        <xdr:cNvPr id="373" name="n_1mainValue【公営住宅】&#10;一人当たり面積">
          <a:extLst>
            <a:ext uri="{FF2B5EF4-FFF2-40B4-BE49-F238E27FC236}">
              <a16:creationId xmlns:a16="http://schemas.microsoft.com/office/drawing/2014/main" id="{80E1E52D-B23F-4984-9D01-EDA14D1AE016}"/>
            </a:ext>
          </a:extLst>
        </xdr:cNvPr>
        <xdr:cNvSpPr txBox="1"/>
      </xdr:nvSpPr>
      <xdr:spPr>
        <a:xfrm>
          <a:off x="8458277" y="1364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29303</xdr:rowOff>
    </xdr:from>
    <xdr:ext cx="469744" cy="259045"/>
    <xdr:sp macro="" textlink="">
      <xdr:nvSpPr>
        <xdr:cNvPr id="374" name="n_2mainValue【公営住宅】&#10;一人当たり面積">
          <a:extLst>
            <a:ext uri="{FF2B5EF4-FFF2-40B4-BE49-F238E27FC236}">
              <a16:creationId xmlns:a16="http://schemas.microsoft.com/office/drawing/2014/main" id="{BB2E2A16-E094-458C-84C0-616D723A29C1}"/>
            </a:ext>
          </a:extLst>
        </xdr:cNvPr>
        <xdr:cNvSpPr txBox="1"/>
      </xdr:nvSpPr>
      <xdr:spPr>
        <a:xfrm>
          <a:off x="7677227" y="13637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31726</xdr:rowOff>
    </xdr:from>
    <xdr:ext cx="469744" cy="259045"/>
    <xdr:sp macro="" textlink="">
      <xdr:nvSpPr>
        <xdr:cNvPr id="375" name="n_3mainValue【公営住宅】&#10;一人当たり面積">
          <a:extLst>
            <a:ext uri="{FF2B5EF4-FFF2-40B4-BE49-F238E27FC236}">
              <a16:creationId xmlns:a16="http://schemas.microsoft.com/office/drawing/2014/main" id="{671645C5-39E8-4BB3-BA20-9C498A17AF32}"/>
            </a:ext>
          </a:extLst>
        </xdr:cNvPr>
        <xdr:cNvSpPr txBox="1"/>
      </xdr:nvSpPr>
      <xdr:spPr>
        <a:xfrm>
          <a:off x="6867602" y="13639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33555</xdr:rowOff>
    </xdr:from>
    <xdr:ext cx="469744" cy="259045"/>
    <xdr:sp macro="" textlink="">
      <xdr:nvSpPr>
        <xdr:cNvPr id="376" name="n_4mainValue【公営住宅】&#10;一人当たり面積">
          <a:extLst>
            <a:ext uri="{FF2B5EF4-FFF2-40B4-BE49-F238E27FC236}">
              <a16:creationId xmlns:a16="http://schemas.microsoft.com/office/drawing/2014/main" id="{9D9A9B7A-5D32-4C2E-84FA-B9E8B2484307}"/>
            </a:ext>
          </a:extLst>
        </xdr:cNvPr>
        <xdr:cNvSpPr txBox="1"/>
      </xdr:nvSpPr>
      <xdr:spPr>
        <a:xfrm>
          <a:off x="6067502" y="13641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E157B952-76C2-467C-9F17-2EEBBC20AED6}"/>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E0FF6512-D7DB-411F-8A5A-EFA951517B01}"/>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34FF2D56-E54D-4A60-BBB1-0CBBBD673A85}"/>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3BBAF8B-02AD-4E8C-AEDB-D3E0D6280291}"/>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8975BEFD-AFA0-4FEC-AEFD-8DD4838378A1}"/>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3574CC4-3FB1-4B3C-AE67-919FB1D65004}"/>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B82E2BAF-380E-4E89-AD44-8A31D7BE6891}"/>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D6341470-29C3-4F62-AA30-E43AE4F50FFE}"/>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DFDE8C25-4F15-4A2B-90F6-2A1102C86C90}"/>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A58A0084-ADC0-4A0A-AA07-C16E7341D514}"/>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5B8828A5-AE08-46F5-9390-2E787E5AFD4C}"/>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151CE916-0E6A-4BA6-BB28-1F8966358565}"/>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F83E0E38-7AD8-4CCD-A5D8-168450CD57DC}"/>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B62EE3AB-E01C-418E-8D2C-C691AAA6A509}"/>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DECEAE43-AFEE-40B9-B7EE-CBF03A5FBB84}"/>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E622AB8F-0F85-468C-B82E-E9B2A649905F}"/>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A8A5C66B-DC7B-44A2-9D75-B06E5ABB5A6E}"/>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12DDE964-4DC0-4300-917D-C1334AFB2DFE}"/>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C0ADAE62-0427-4354-A8BD-92E550166427}"/>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EF1AF0F7-40BD-42DA-81E1-544AC8DF6D72}"/>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E9599CF8-5967-4E24-8A14-57552C8D6D2D}"/>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BEB4E54F-A08A-4F5B-B0B0-BD497604A89C}"/>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685521D7-57FF-4F06-8A67-B7212C05DDE1}"/>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58F9AE95-271D-4350-8861-4EC9EDA95654}"/>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E5B1D9B7-905F-45AA-BE9B-CB7F90579D67}"/>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642461FF-7FB7-4588-8BDC-E0CFA96DA1AD}"/>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9490C104-3FD4-4BAD-A025-9450FDDB47DD}"/>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a:extLst>
            <a:ext uri="{FF2B5EF4-FFF2-40B4-BE49-F238E27FC236}">
              <a16:creationId xmlns:a16="http://schemas.microsoft.com/office/drawing/2014/main" id="{87F333E5-3708-4959-8173-F44A4F8D1C6C}"/>
            </a:ext>
          </a:extLst>
        </xdr:cNvPr>
        <xdr:cNvCxnSpPr/>
      </xdr:nvCxnSpPr>
      <xdr:spPr>
        <a:xfrm>
          <a:off x="11210925" y="690290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a:extLst>
            <a:ext uri="{FF2B5EF4-FFF2-40B4-BE49-F238E27FC236}">
              <a16:creationId xmlns:a16="http://schemas.microsoft.com/office/drawing/2014/main" id="{CC2D37A2-C5C6-48B4-B6B8-8DEAA98F5843}"/>
            </a:ext>
          </a:extLst>
        </xdr:cNvPr>
        <xdr:cNvSpPr txBox="1"/>
      </xdr:nvSpPr>
      <xdr:spPr>
        <a:xfrm>
          <a:off x="107945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a:extLst>
            <a:ext uri="{FF2B5EF4-FFF2-40B4-BE49-F238E27FC236}">
              <a16:creationId xmlns:a16="http://schemas.microsoft.com/office/drawing/2014/main" id="{A1C46680-A6B3-4319-8101-40FCDB23B49D}"/>
            </a:ext>
          </a:extLst>
        </xdr:cNvPr>
        <xdr:cNvCxnSpPr/>
      </xdr:nvCxnSpPr>
      <xdr:spPr>
        <a:xfrm>
          <a:off x="11210925" y="65922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a:extLst>
            <a:ext uri="{FF2B5EF4-FFF2-40B4-BE49-F238E27FC236}">
              <a16:creationId xmlns:a16="http://schemas.microsoft.com/office/drawing/2014/main" id="{B3AE9EF3-B728-461B-8924-732967645C99}"/>
            </a:ext>
          </a:extLst>
        </xdr:cNvPr>
        <xdr:cNvSpPr txBox="1"/>
      </xdr:nvSpPr>
      <xdr:spPr>
        <a:xfrm>
          <a:off x="10845966"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a:extLst>
            <a:ext uri="{FF2B5EF4-FFF2-40B4-BE49-F238E27FC236}">
              <a16:creationId xmlns:a16="http://schemas.microsoft.com/office/drawing/2014/main" id="{AF19ECB0-A5DF-4B7E-8228-C3B05980AFBF}"/>
            </a:ext>
          </a:extLst>
        </xdr:cNvPr>
        <xdr:cNvCxnSpPr/>
      </xdr:nvCxnSpPr>
      <xdr:spPr>
        <a:xfrm>
          <a:off x="11210925" y="628468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a:extLst>
            <a:ext uri="{FF2B5EF4-FFF2-40B4-BE49-F238E27FC236}">
              <a16:creationId xmlns:a16="http://schemas.microsoft.com/office/drawing/2014/main" id="{D4D4F42B-21A4-459F-BB3C-8D8CC0EB71E9}"/>
            </a:ext>
          </a:extLst>
        </xdr:cNvPr>
        <xdr:cNvSpPr txBox="1"/>
      </xdr:nvSpPr>
      <xdr:spPr>
        <a:xfrm>
          <a:off x="10845966"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a:extLst>
            <a:ext uri="{FF2B5EF4-FFF2-40B4-BE49-F238E27FC236}">
              <a16:creationId xmlns:a16="http://schemas.microsoft.com/office/drawing/2014/main" id="{0AB8C57F-8BC1-4121-8960-EC0F592E0765}"/>
            </a:ext>
          </a:extLst>
        </xdr:cNvPr>
        <xdr:cNvCxnSpPr/>
      </xdr:nvCxnSpPr>
      <xdr:spPr>
        <a:xfrm>
          <a:off x="11210925" y="59835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a:extLst>
            <a:ext uri="{FF2B5EF4-FFF2-40B4-BE49-F238E27FC236}">
              <a16:creationId xmlns:a16="http://schemas.microsoft.com/office/drawing/2014/main" id="{5A3081BD-FACE-4A08-BA7A-24CC579FA884}"/>
            </a:ext>
          </a:extLst>
        </xdr:cNvPr>
        <xdr:cNvSpPr txBox="1"/>
      </xdr:nvSpPr>
      <xdr:spPr>
        <a:xfrm>
          <a:off x="10845966"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a:extLst>
            <a:ext uri="{FF2B5EF4-FFF2-40B4-BE49-F238E27FC236}">
              <a16:creationId xmlns:a16="http://schemas.microsoft.com/office/drawing/2014/main" id="{C6B0D295-E612-4456-818F-7BC8A513D868}"/>
            </a:ext>
          </a:extLst>
        </xdr:cNvPr>
        <xdr:cNvCxnSpPr/>
      </xdr:nvCxnSpPr>
      <xdr:spPr>
        <a:xfrm>
          <a:off x="11210925" y="56759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a:extLst>
            <a:ext uri="{FF2B5EF4-FFF2-40B4-BE49-F238E27FC236}">
              <a16:creationId xmlns:a16="http://schemas.microsoft.com/office/drawing/2014/main" id="{F946A948-135D-4B33-AFC1-247C5008CD26}"/>
            </a:ext>
          </a:extLst>
        </xdr:cNvPr>
        <xdr:cNvSpPr txBox="1"/>
      </xdr:nvSpPr>
      <xdr:spPr>
        <a:xfrm>
          <a:off x="10845966"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a:extLst>
            <a:ext uri="{FF2B5EF4-FFF2-40B4-BE49-F238E27FC236}">
              <a16:creationId xmlns:a16="http://schemas.microsoft.com/office/drawing/2014/main" id="{CA6A1406-5552-4898-9801-DA4ABF3C0ADE}"/>
            </a:ext>
          </a:extLst>
        </xdr:cNvPr>
        <xdr:cNvCxnSpPr/>
      </xdr:nvCxnSpPr>
      <xdr:spPr>
        <a:xfrm>
          <a:off x="11210925" y="535577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a:extLst>
            <a:ext uri="{FF2B5EF4-FFF2-40B4-BE49-F238E27FC236}">
              <a16:creationId xmlns:a16="http://schemas.microsoft.com/office/drawing/2014/main" id="{A6416D53-97BE-4A36-87A3-C44CB9425E80}"/>
            </a:ext>
          </a:extLst>
        </xdr:cNvPr>
        <xdr:cNvSpPr txBox="1"/>
      </xdr:nvSpPr>
      <xdr:spPr>
        <a:xfrm>
          <a:off x="109037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DD25C3BC-4805-4992-9B19-EE0F90341DE3}"/>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52E42CF8-7591-4A0B-8EDA-BEB9111C225F}"/>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418" name="直線コネクタ 417">
          <a:extLst>
            <a:ext uri="{FF2B5EF4-FFF2-40B4-BE49-F238E27FC236}">
              <a16:creationId xmlns:a16="http://schemas.microsoft.com/office/drawing/2014/main" id="{009E06D2-465F-4AFC-8077-B86823DB130D}"/>
            </a:ext>
          </a:extLst>
        </xdr:cNvPr>
        <xdr:cNvCxnSpPr/>
      </xdr:nvCxnSpPr>
      <xdr:spPr>
        <a:xfrm flipV="1">
          <a:off x="14696439" y="5497921"/>
          <a:ext cx="0" cy="1404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99F45A09-E903-4A2C-B5AF-6242D0070F02}"/>
            </a:ext>
          </a:extLst>
        </xdr:cNvPr>
        <xdr:cNvSpPr txBox="1"/>
      </xdr:nvSpPr>
      <xdr:spPr>
        <a:xfrm>
          <a:off x="14735175" y="690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0" name="直線コネクタ 419">
          <a:extLst>
            <a:ext uri="{FF2B5EF4-FFF2-40B4-BE49-F238E27FC236}">
              <a16:creationId xmlns:a16="http://schemas.microsoft.com/office/drawing/2014/main" id="{2322B528-2BCD-4D02-92F4-3182AC2B5BCA}"/>
            </a:ext>
          </a:extLst>
        </xdr:cNvPr>
        <xdr:cNvCxnSpPr/>
      </xdr:nvCxnSpPr>
      <xdr:spPr>
        <a:xfrm>
          <a:off x="14611350" y="69029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421" name="【認定こども園・幼稚園・保育所】&#10;有形固定資産減価償却率最大値テキスト">
          <a:extLst>
            <a:ext uri="{FF2B5EF4-FFF2-40B4-BE49-F238E27FC236}">
              <a16:creationId xmlns:a16="http://schemas.microsoft.com/office/drawing/2014/main" id="{9FE1B165-3F1D-4E74-A310-3D705BD6F00D}"/>
            </a:ext>
          </a:extLst>
        </xdr:cNvPr>
        <xdr:cNvSpPr txBox="1"/>
      </xdr:nvSpPr>
      <xdr:spPr>
        <a:xfrm>
          <a:off x="14735175" y="52858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422" name="直線コネクタ 421">
          <a:extLst>
            <a:ext uri="{FF2B5EF4-FFF2-40B4-BE49-F238E27FC236}">
              <a16:creationId xmlns:a16="http://schemas.microsoft.com/office/drawing/2014/main" id="{7A623D22-4BB3-416A-8A44-448B2657AA46}"/>
            </a:ext>
          </a:extLst>
        </xdr:cNvPr>
        <xdr:cNvCxnSpPr/>
      </xdr:nvCxnSpPr>
      <xdr:spPr>
        <a:xfrm>
          <a:off x="14611350" y="549792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71137</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6BB5260D-E035-4076-A08D-BA774BF14631}"/>
            </a:ext>
          </a:extLst>
        </xdr:cNvPr>
        <xdr:cNvSpPr txBox="1"/>
      </xdr:nvSpPr>
      <xdr:spPr>
        <a:xfrm>
          <a:off x="14735175" y="60687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424" name="フローチャート: 判断 423">
          <a:extLst>
            <a:ext uri="{FF2B5EF4-FFF2-40B4-BE49-F238E27FC236}">
              <a16:creationId xmlns:a16="http://schemas.microsoft.com/office/drawing/2014/main" id="{027B085B-04F5-4F47-B3BD-CE150DAE3DBF}"/>
            </a:ext>
          </a:extLst>
        </xdr:cNvPr>
        <xdr:cNvSpPr/>
      </xdr:nvSpPr>
      <xdr:spPr>
        <a:xfrm>
          <a:off x="14649450" y="620776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5" name="フローチャート: 判断 424">
          <a:extLst>
            <a:ext uri="{FF2B5EF4-FFF2-40B4-BE49-F238E27FC236}">
              <a16:creationId xmlns:a16="http://schemas.microsoft.com/office/drawing/2014/main" id="{FBA6502D-D83A-45D2-810A-A66D7AEDD72E}"/>
            </a:ext>
          </a:extLst>
        </xdr:cNvPr>
        <xdr:cNvSpPr/>
      </xdr:nvSpPr>
      <xdr:spPr>
        <a:xfrm>
          <a:off x="13887450" y="618961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426" name="フローチャート: 判断 425">
          <a:extLst>
            <a:ext uri="{FF2B5EF4-FFF2-40B4-BE49-F238E27FC236}">
              <a16:creationId xmlns:a16="http://schemas.microsoft.com/office/drawing/2014/main" id="{876372FE-0455-49B3-B1F9-840B079D194A}"/>
            </a:ext>
          </a:extLst>
        </xdr:cNvPr>
        <xdr:cNvSpPr/>
      </xdr:nvSpPr>
      <xdr:spPr>
        <a:xfrm>
          <a:off x="13096875" y="617165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427" name="フローチャート: 判断 426">
          <a:extLst>
            <a:ext uri="{FF2B5EF4-FFF2-40B4-BE49-F238E27FC236}">
              <a16:creationId xmlns:a16="http://schemas.microsoft.com/office/drawing/2014/main" id="{89A48EB1-16AF-4C2E-87D6-365DA208D781}"/>
            </a:ext>
          </a:extLst>
        </xdr:cNvPr>
        <xdr:cNvSpPr/>
      </xdr:nvSpPr>
      <xdr:spPr>
        <a:xfrm>
          <a:off x="12296775" y="620939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428" name="フローチャート: 判断 427">
          <a:extLst>
            <a:ext uri="{FF2B5EF4-FFF2-40B4-BE49-F238E27FC236}">
              <a16:creationId xmlns:a16="http://schemas.microsoft.com/office/drawing/2014/main" id="{C8DBF8B2-0682-49C7-9DBC-247353B49242}"/>
            </a:ext>
          </a:extLst>
        </xdr:cNvPr>
        <xdr:cNvSpPr/>
      </xdr:nvSpPr>
      <xdr:spPr>
        <a:xfrm>
          <a:off x="11487150" y="621247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3BAA298A-E79F-48F1-97C6-BBC003B1CDDC}"/>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4C154CE-9E05-48DD-BCA7-6DF45C64E670}"/>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395F4A00-1C73-488B-B6BC-A0E787753A58}"/>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D6125A1F-B9CD-41C5-9D60-2F2FC08CEFCA}"/>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63E5DC3E-A7DA-43B2-8549-8DB8B49B70E6}"/>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154396</xdr:rowOff>
    </xdr:from>
    <xdr:to>
      <xdr:col>85</xdr:col>
      <xdr:colOff>177800</xdr:colOff>
      <xdr:row>40</xdr:row>
      <xdr:rowOff>84546</xdr:rowOff>
    </xdr:to>
    <xdr:sp macro="" textlink="">
      <xdr:nvSpPr>
        <xdr:cNvPr id="434" name="楕円 433">
          <a:extLst>
            <a:ext uri="{FF2B5EF4-FFF2-40B4-BE49-F238E27FC236}">
              <a16:creationId xmlns:a16="http://schemas.microsoft.com/office/drawing/2014/main" id="{02D7F039-5ED1-4AA7-BDA2-0AC4BAFE5F2F}"/>
            </a:ext>
          </a:extLst>
        </xdr:cNvPr>
        <xdr:cNvSpPr/>
      </xdr:nvSpPr>
      <xdr:spPr>
        <a:xfrm>
          <a:off x="14649450" y="647899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132823</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D887BD37-FBA1-4768-AD22-278B4885B965}"/>
            </a:ext>
          </a:extLst>
        </xdr:cNvPr>
        <xdr:cNvSpPr txBox="1"/>
      </xdr:nvSpPr>
      <xdr:spPr>
        <a:xfrm>
          <a:off x="14735175" y="6457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110309</xdr:rowOff>
    </xdr:from>
    <xdr:to>
      <xdr:col>81</xdr:col>
      <xdr:colOff>101600</xdr:colOff>
      <xdr:row>40</xdr:row>
      <xdr:rowOff>40459</xdr:rowOff>
    </xdr:to>
    <xdr:sp macro="" textlink="">
      <xdr:nvSpPr>
        <xdr:cNvPr id="436" name="楕円 435">
          <a:extLst>
            <a:ext uri="{FF2B5EF4-FFF2-40B4-BE49-F238E27FC236}">
              <a16:creationId xmlns:a16="http://schemas.microsoft.com/office/drawing/2014/main" id="{767691CD-469C-4532-89DC-1B745012C343}"/>
            </a:ext>
          </a:extLst>
        </xdr:cNvPr>
        <xdr:cNvSpPr/>
      </xdr:nvSpPr>
      <xdr:spPr>
        <a:xfrm>
          <a:off x="13887450" y="643173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161109</xdr:rowOff>
    </xdr:from>
    <xdr:to>
      <xdr:col>85</xdr:col>
      <xdr:colOff>127000</xdr:colOff>
      <xdr:row>40</xdr:row>
      <xdr:rowOff>33746</xdr:rowOff>
    </xdr:to>
    <xdr:cxnSp macro="">
      <xdr:nvCxnSpPr>
        <xdr:cNvPr id="437" name="直線コネクタ 436">
          <a:extLst>
            <a:ext uri="{FF2B5EF4-FFF2-40B4-BE49-F238E27FC236}">
              <a16:creationId xmlns:a16="http://schemas.microsoft.com/office/drawing/2014/main" id="{A00EAE96-2B58-406C-BD8E-23D06864A200}"/>
            </a:ext>
          </a:extLst>
        </xdr:cNvPr>
        <xdr:cNvCxnSpPr/>
      </xdr:nvCxnSpPr>
      <xdr:spPr>
        <a:xfrm>
          <a:off x="13935075" y="6488884"/>
          <a:ext cx="762000" cy="2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66222</xdr:rowOff>
    </xdr:from>
    <xdr:to>
      <xdr:col>76</xdr:col>
      <xdr:colOff>165100</xdr:colOff>
      <xdr:row>39</xdr:row>
      <xdr:rowOff>167822</xdr:rowOff>
    </xdr:to>
    <xdr:sp macro="" textlink="">
      <xdr:nvSpPr>
        <xdr:cNvPr id="438" name="楕円 437">
          <a:extLst>
            <a:ext uri="{FF2B5EF4-FFF2-40B4-BE49-F238E27FC236}">
              <a16:creationId xmlns:a16="http://schemas.microsoft.com/office/drawing/2014/main" id="{1F4EFBF7-FB95-40A8-ACAB-F250E7F515EA}"/>
            </a:ext>
          </a:extLst>
        </xdr:cNvPr>
        <xdr:cNvSpPr/>
      </xdr:nvSpPr>
      <xdr:spPr>
        <a:xfrm>
          <a:off x="13096875" y="639399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117022</xdr:rowOff>
    </xdr:from>
    <xdr:to>
      <xdr:col>81</xdr:col>
      <xdr:colOff>50800</xdr:colOff>
      <xdr:row>39</xdr:row>
      <xdr:rowOff>161109</xdr:rowOff>
    </xdr:to>
    <xdr:cxnSp macro="">
      <xdr:nvCxnSpPr>
        <xdr:cNvPr id="439" name="直線コネクタ 438">
          <a:extLst>
            <a:ext uri="{FF2B5EF4-FFF2-40B4-BE49-F238E27FC236}">
              <a16:creationId xmlns:a16="http://schemas.microsoft.com/office/drawing/2014/main" id="{32033941-7557-4447-9851-728C821F46E3}"/>
            </a:ext>
          </a:extLst>
        </xdr:cNvPr>
        <xdr:cNvCxnSpPr/>
      </xdr:nvCxnSpPr>
      <xdr:spPr>
        <a:xfrm>
          <a:off x="13144500" y="6441622"/>
          <a:ext cx="790575" cy="4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28666</xdr:rowOff>
    </xdr:from>
    <xdr:to>
      <xdr:col>72</xdr:col>
      <xdr:colOff>38100</xdr:colOff>
      <xdr:row>39</xdr:row>
      <xdr:rowOff>130266</xdr:rowOff>
    </xdr:to>
    <xdr:sp macro="" textlink="">
      <xdr:nvSpPr>
        <xdr:cNvPr id="440" name="楕円 439">
          <a:extLst>
            <a:ext uri="{FF2B5EF4-FFF2-40B4-BE49-F238E27FC236}">
              <a16:creationId xmlns:a16="http://schemas.microsoft.com/office/drawing/2014/main" id="{353C120E-8DF3-4132-83DA-E61F6C7A3139}"/>
            </a:ext>
          </a:extLst>
        </xdr:cNvPr>
        <xdr:cNvSpPr/>
      </xdr:nvSpPr>
      <xdr:spPr>
        <a:xfrm>
          <a:off x="12296775" y="635009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79466</xdr:rowOff>
    </xdr:from>
    <xdr:to>
      <xdr:col>76</xdr:col>
      <xdr:colOff>114300</xdr:colOff>
      <xdr:row>39</xdr:row>
      <xdr:rowOff>117022</xdr:rowOff>
    </xdr:to>
    <xdr:cxnSp macro="">
      <xdr:nvCxnSpPr>
        <xdr:cNvPr id="441" name="直線コネクタ 440">
          <a:extLst>
            <a:ext uri="{FF2B5EF4-FFF2-40B4-BE49-F238E27FC236}">
              <a16:creationId xmlns:a16="http://schemas.microsoft.com/office/drawing/2014/main" id="{272F7AFD-71A3-40AC-BD89-47A9762EF65C}"/>
            </a:ext>
          </a:extLst>
        </xdr:cNvPr>
        <xdr:cNvCxnSpPr/>
      </xdr:nvCxnSpPr>
      <xdr:spPr>
        <a:xfrm>
          <a:off x="12344400" y="6407241"/>
          <a:ext cx="800100" cy="3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160927</xdr:rowOff>
    </xdr:from>
    <xdr:to>
      <xdr:col>67</xdr:col>
      <xdr:colOff>101600</xdr:colOff>
      <xdr:row>39</xdr:row>
      <xdr:rowOff>91077</xdr:rowOff>
    </xdr:to>
    <xdr:sp macro="" textlink="">
      <xdr:nvSpPr>
        <xdr:cNvPr id="442" name="楕円 441">
          <a:extLst>
            <a:ext uri="{FF2B5EF4-FFF2-40B4-BE49-F238E27FC236}">
              <a16:creationId xmlns:a16="http://schemas.microsoft.com/office/drawing/2014/main" id="{53D73C80-D299-4E9F-B90C-D108C17B49CD}"/>
            </a:ext>
          </a:extLst>
        </xdr:cNvPr>
        <xdr:cNvSpPr/>
      </xdr:nvSpPr>
      <xdr:spPr>
        <a:xfrm>
          <a:off x="11487150" y="6326777"/>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40277</xdr:rowOff>
    </xdr:from>
    <xdr:to>
      <xdr:col>71</xdr:col>
      <xdr:colOff>177800</xdr:colOff>
      <xdr:row>39</xdr:row>
      <xdr:rowOff>79466</xdr:rowOff>
    </xdr:to>
    <xdr:cxnSp macro="">
      <xdr:nvCxnSpPr>
        <xdr:cNvPr id="443" name="直線コネクタ 442">
          <a:extLst>
            <a:ext uri="{FF2B5EF4-FFF2-40B4-BE49-F238E27FC236}">
              <a16:creationId xmlns:a16="http://schemas.microsoft.com/office/drawing/2014/main" id="{8DC56878-361B-4A3A-99C5-AB2E0CC50F52}"/>
            </a:ext>
          </a:extLst>
        </xdr:cNvPr>
        <xdr:cNvCxnSpPr/>
      </xdr:nvCxnSpPr>
      <xdr:spPr>
        <a:xfrm>
          <a:off x="11534775" y="6364877"/>
          <a:ext cx="809625" cy="4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D745F365-ADA7-47DA-B774-91C2CC97F15E}"/>
            </a:ext>
          </a:extLst>
        </xdr:cNvPr>
        <xdr:cNvSpPr txBox="1"/>
      </xdr:nvSpPr>
      <xdr:spPr>
        <a:xfrm>
          <a:off x="13745219" y="5983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123933</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84B8EC34-7DDE-43D0-A855-E1F431B99F29}"/>
            </a:ext>
          </a:extLst>
        </xdr:cNvPr>
        <xdr:cNvSpPr txBox="1"/>
      </xdr:nvSpPr>
      <xdr:spPr>
        <a:xfrm>
          <a:off x="12964169" y="5959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06F4C094-CD28-4ACC-9EDB-E81960808AA3}"/>
            </a:ext>
          </a:extLst>
        </xdr:cNvPr>
        <xdr:cNvSpPr txBox="1"/>
      </xdr:nvSpPr>
      <xdr:spPr>
        <a:xfrm>
          <a:off x="12164069" y="6003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164754</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B517AC74-50AA-4818-B2DE-42469CADCCC4}"/>
            </a:ext>
          </a:extLst>
        </xdr:cNvPr>
        <xdr:cNvSpPr txBox="1"/>
      </xdr:nvSpPr>
      <xdr:spPr>
        <a:xfrm>
          <a:off x="11354444" y="6000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31586</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82E121EF-7D5C-46EC-87D4-CD4D9E526DAF}"/>
            </a:ext>
          </a:extLst>
        </xdr:cNvPr>
        <xdr:cNvSpPr txBox="1"/>
      </xdr:nvSpPr>
      <xdr:spPr>
        <a:xfrm>
          <a:off x="13745219" y="65149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158949</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49994E62-EDDC-447E-8B45-DF41F79F6C1A}"/>
            </a:ext>
          </a:extLst>
        </xdr:cNvPr>
        <xdr:cNvSpPr txBox="1"/>
      </xdr:nvSpPr>
      <xdr:spPr>
        <a:xfrm>
          <a:off x="12964169" y="6486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121393</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D90299F9-1ADC-4CF9-9EB8-6C48FD888C37}"/>
            </a:ext>
          </a:extLst>
        </xdr:cNvPr>
        <xdr:cNvSpPr txBox="1"/>
      </xdr:nvSpPr>
      <xdr:spPr>
        <a:xfrm>
          <a:off x="12164069" y="6449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82204</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7B6D6BB5-5364-48D6-A398-65F2EA2819CF}"/>
            </a:ext>
          </a:extLst>
        </xdr:cNvPr>
        <xdr:cNvSpPr txBox="1"/>
      </xdr:nvSpPr>
      <xdr:spPr>
        <a:xfrm>
          <a:off x="11354444" y="6409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A924260F-CA42-4B85-81A1-4F5E20F7B16E}"/>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F30318A8-95C4-4565-B539-82EA70508D6F}"/>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0EEB269C-C227-4B4A-A45E-3E98125AED64}"/>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D2BCADD8-8DB7-46AE-9DEB-26DDA26304F5}"/>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0C46D92C-01EB-4933-BD7A-B051DED7260D}"/>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17B6EB90-B9D8-4150-926A-62CD98F16A40}"/>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00FCC097-8E23-4E26-95AC-D14B09FBCF0E}"/>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D1C32D4A-FE8A-4160-A867-B30BCCF8CCF3}"/>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911C2780-4936-4F79-8149-F788DDD897C5}"/>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12C72C59-4C7D-4F65-B843-097BF4A165D9}"/>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id="{AAC59612-A47D-4B80-B6A4-F17577B5B277}"/>
            </a:ext>
          </a:extLst>
        </xdr:cNvPr>
        <xdr:cNvCxnSpPr/>
      </xdr:nvCxnSpPr>
      <xdr:spPr>
        <a:xfrm>
          <a:off x="164592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a:extLst>
            <a:ext uri="{FF2B5EF4-FFF2-40B4-BE49-F238E27FC236}">
              <a16:creationId xmlns:a16="http://schemas.microsoft.com/office/drawing/2014/main" id="{ABD72E7B-238D-45D0-8B2E-3FC0699E1AB0}"/>
            </a:ext>
          </a:extLst>
        </xdr:cNvPr>
        <xdr:cNvSpPr txBox="1"/>
      </xdr:nvSpPr>
      <xdr:spPr>
        <a:xfrm>
          <a:off x="16052346"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id="{91F9D9ED-3252-4E5C-B988-3F9C27DF655A}"/>
            </a:ext>
          </a:extLst>
        </xdr:cNvPr>
        <xdr:cNvCxnSpPr/>
      </xdr:nvCxnSpPr>
      <xdr:spPr>
        <a:xfrm>
          <a:off x="164592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a:extLst>
            <a:ext uri="{FF2B5EF4-FFF2-40B4-BE49-F238E27FC236}">
              <a16:creationId xmlns:a16="http://schemas.microsoft.com/office/drawing/2014/main" id="{FB9829DF-6663-412F-AEBD-EF44875FC2E4}"/>
            </a:ext>
          </a:extLst>
        </xdr:cNvPr>
        <xdr:cNvSpPr txBox="1"/>
      </xdr:nvSpPr>
      <xdr:spPr>
        <a:xfrm>
          <a:off x="16052346"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id="{11BC21A9-DBAA-44F3-AEF4-48653F6E92FC}"/>
            </a:ext>
          </a:extLst>
        </xdr:cNvPr>
        <xdr:cNvCxnSpPr/>
      </xdr:nvCxnSpPr>
      <xdr:spPr>
        <a:xfrm>
          <a:off x="164592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a:extLst>
            <a:ext uri="{FF2B5EF4-FFF2-40B4-BE49-F238E27FC236}">
              <a16:creationId xmlns:a16="http://schemas.microsoft.com/office/drawing/2014/main" id="{FA8BD638-184D-4F07-99FE-E4B5A193C9DE}"/>
            </a:ext>
          </a:extLst>
        </xdr:cNvPr>
        <xdr:cNvSpPr txBox="1"/>
      </xdr:nvSpPr>
      <xdr:spPr>
        <a:xfrm>
          <a:off x="16052346" y="577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id="{4FDE9E25-7508-4E65-B807-DA4050DC841D}"/>
            </a:ext>
          </a:extLst>
        </xdr:cNvPr>
        <xdr:cNvCxnSpPr/>
      </xdr:nvCxnSpPr>
      <xdr:spPr>
        <a:xfrm>
          <a:off x="164592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a:extLst>
            <a:ext uri="{FF2B5EF4-FFF2-40B4-BE49-F238E27FC236}">
              <a16:creationId xmlns:a16="http://schemas.microsoft.com/office/drawing/2014/main" id="{E123F05B-591E-4B3A-A8B4-D625716F9AAD}"/>
            </a:ext>
          </a:extLst>
        </xdr:cNvPr>
        <xdr:cNvSpPr txBox="1"/>
      </xdr:nvSpPr>
      <xdr:spPr>
        <a:xfrm>
          <a:off x="16052346" y="53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A3F19993-055A-44FF-89B5-A601B8B87632}"/>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9C596590-8233-4577-B1AF-FEEA58CCBAB4}"/>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D1ADDD83-EE82-4CA3-A38A-48CFA4DC5606}"/>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473" name="直線コネクタ 472">
          <a:extLst>
            <a:ext uri="{FF2B5EF4-FFF2-40B4-BE49-F238E27FC236}">
              <a16:creationId xmlns:a16="http://schemas.microsoft.com/office/drawing/2014/main" id="{7CFCF8DD-6829-4FE3-8068-B98ABA727166}"/>
            </a:ext>
          </a:extLst>
        </xdr:cNvPr>
        <xdr:cNvCxnSpPr/>
      </xdr:nvCxnSpPr>
      <xdr:spPr>
        <a:xfrm flipV="1">
          <a:off x="19954239" y="5457571"/>
          <a:ext cx="0" cy="1308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B1CBCCA1-62C1-4213-8EDF-B00E50A730CA}"/>
            </a:ext>
          </a:extLst>
        </xdr:cNvPr>
        <xdr:cNvSpPr txBox="1"/>
      </xdr:nvSpPr>
      <xdr:spPr>
        <a:xfrm>
          <a:off x="19992975" y="677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75" name="直線コネクタ 474">
          <a:extLst>
            <a:ext uri="{FF2B5EF4-FFF2-40B4-BE49-F238E27FC236}">
              <a16:creationId xmlns:a16="http://schemas.microsoft.com/office/drawing/2014/main" id="{8D991AC7-BB93-449F-BD19-B169FB748737}"/>
            </a:ext>
          </a:extLst>
        </xdr:cNvPr>
        <xdr:cNvCxnSpPr/>
      </xdr:nvCxnSpPr>
      <xdr:spPr>
        <a:xfrm>
          <a:off x="19878675" y="676579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0E4F6B50-7DAE-492F-88A3-1A425E081485}"/>
            </a:ext>
          </a:extLst>
        </xdr:cNvPr>
        <xdr:cNvSpPr txBox="1"/>
      </xdr:nvSpPr>
      <xdr:spPr>
        <a:xfrm>
          <a:off x="19992975" y="5235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477" name="直線コネクタ 476">
          <a:extLst>
            <a:ext uri="{FF2B5EF4-FFF2-40B4-BE49-F238E27FC236}">
              <a16:creationId xmlns:a16="http://schemas.microsoft.com/office/drawing/2014/main" id="{9DFC9329-016B-4A17-93AB-0F788B378481}"/>
            </a:ext>
          </a:extLst>
        </xdr:cNvPr>
        <xdr:cNvCxnSpPr/>
      </xdr:nvCxnSpPr>
      <xdr:spPr>
        <a:xfrm>
          <a:off x="19878675" y="545757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167149</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8400A370-65EC-4703-9D41-42B099F262DB}"/>
            </a:ext>
          </a:extLst>
        </xdr:cNvPr>
        <xdr:cNvSpPr txBox="1"/>
      </xdr:nvSpPr>
      <xdr:spPr>
        <a:xfrm>
          <a:off x="19992975" y="61647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479" name="フローチャート: 判断 478">
          <a:extLst>
            <a:ext uri="{FF2B5EF4-FFF2-40B4-BE49-F238E27FC236}">
              <a16:creationId xmlns:a16="http://schemas.microsoft.com/office/drawing/2014/main" id="{988FA95D-EDC0-4C01-AFA9-851FC8E07179}"/>
            </a:ext>
          </a:extLst>
        </xdr:cNvPr>
        <xdr:cNvSpPr/>
      </xdr:nvSpPr>
      <xdr:spPr>
        <a:xfrm>
          <a:off x="19897725" y="630377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480" name="フローチャート: 判断 479">
          <a:extLst>
            <a:ext uri="{FF2B5EF4-FFF2-40B4-BE49-F238E27FC236}">
              <a16:creationId xmlns:a16="http://schemas.microsoft.com/office/drawing/2014/main" id="{45981F15-ED36-4F22-B034-C2DD0D7B34D4}"/>
            </a:ext>
          </a:extLst>
        </xdr:cNvPr>
        <xdr:cNvSpPr/>
      </xdr:nvSpPr>
      <xdr:spPr>
        <a:xfrm>
          <a:off x="19154775" y="632612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481" name="フローチャート: 判断 480">
          <a:extLst>
            <a:ext uri="{FF2B5EF4-FFF2-40B4-BE49-F238E27FC236}">
              <a16:creationId xmlns:a16="http://schemas.microsoft.com/office/drawing/2014/main" id="{34600F7B-AD8D-46E6-A399-6CDAAFD7C5F1}"/>
            </a:ext>
          </a:extLst>
        </xdr:cNvPr>
        <xdr:cNvSpPr/>
      </xdr:nvSpPr>
      <xdr:spPr>
        <a:xfrm>
          <a:off x="18345150" y="6321552"/>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482" name="フローチャート: 判断 481">
          <a:extLst>
            <a:ext uri="{FF2B5EF4-FFF2-40B4-BE49-F238E27FC236}">
              <a16:creationId xmlns:a16="http://schemas.microsoft.com/office/drawing/2014/main" id="{D24627F9-193C-499C-9C38-72EE8CDBE2C3}"/>
            </a:ext>
          </a:extLst>
        </xdr:cNvPr>
        <xdr:cNvSpPr/>
      </xdr:nvSpPr>
      <xdr:spPr>
        <a:xfrm>
          <a:off x="17554575" y="632485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483" name="フローチャート: 判断 482">
          <a:extLst>
            <a:ext uri="{FF2B5EF4-FFF2-40B4-BE49-F238E27FC236}">
              <a16:creationId xmlns:a16="http://schemas.microsoft.com/office/drawing/2014/main" id="{34E08C60-5226-44AE-B3EA-13EB38607729}"/>
            </a:ext>
          </a:extLst>
        </xdr:cNvPr>
        <xdr:cNvSpPr/>
      </xdr:nvSpPr>
      <xdr:spPr>
        <a:xfrm>
          <a:off x="16754475" y="633310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270CBFF8-126D-45DD-AECD-8CB66AA47344}"/>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AFAD5E92-FB57-47EF-9B77-E7472AD6C318}"/>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B872A1FE-1278-4D40-9F77-35BECA28E402}"/>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E9CA19F1-4BE4-4416-BE79-371066AB4434}"/>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A879FFEE-AD61-43AB-8861-72E666306CD1}"/>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27686</xdr:rowOff>
    </xdr:from>
    <xdr:to>
      <xdr:col>116</xdr:col>
      <xdr:colOff>114300</xdr:colOff>
      <xdr:row>39</xdr:row>
      <xdr:rowOff>129286</xdr:rowOff>
    </xdr:to>
    <xdr:sp macro="" textlink="">
      <xdr:nvSpPr>
        <xdr:cNvPr id="489" name="楕円 488">
          <a:extLst>
            <a:ext uri="{FF2B5EF4-FFF2-40B4-BE49-F238E27FC236}">
              <a16:creationId xmlns:a16="http://schemas.microsoft.com/office/drawing/2014/main" id="{BF93AEDC-442C-4CF6-A51B-9A0AC84411CC}"/>
            </a:ext>
          </a:extLst>
        </xdr:cNvPr>
        <xdr:cNvSpPr/>
      </xdr:nvSpPr>
      <xdr:spPr>
        <a:xfrm>
          <a:off x="19897725" y="635546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6113</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7E50C826-A5E8-46CA-A268-92E7DFB23513}"/>
            </a:ext>
          </a:extLst>
        </xdr:cNvPr>
        <xdr:cNvSpPr txBox="1"/>
      </xdr:nvSpPr>
      <xdr:spPr>
        <a:xfrm>
          <a:off x="19992975" y="6333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36830</xdr:rowOff>
    </xdr:from>
    <xdr:to>
      <xdr:col>112</xdr:col>
      <xdr:colOff>38100</xdr:colOff>
      <xdr:row>39</xdr:row>
      <xdr:rowOff>138430</xdr:rowOff>
    </xdr:to>
    <xdr:sp macro="" textlink="">
      <xdr:nvSpPr>
        <xdr:cNvPr id="491" name="楕円 490">
          <a:extLst>
            <a:ext uri="{FF2B5EF4-FFF2-40B4-BE49-F238E27FC236}">
              <a16:creationId xmlns:a16="http://schemas.microsoft.com/office/drawing/2014/main" id="{36C86DD4-39C3-4A75-B2DF-58E60E59BF18}"/>
            </a:ext>
          </a:extLst>
        </xdr:cNvPr>
        <xdr:cNvSpPr/>
      </xdr:nvSpPr>
      <xdr:spPr>
        <a:xfrm>
          <a:off x="19154775" y="636143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78486</xdr:rowOff>
    </xdr:from>
    <xdr:to>
      <xdr:col>116</xdr:col>
      <xdr:colOff>63500</xdr:colOff>
      <xdr:row>39</xdr:row>
      <xdr:rowOff>87630</xdr:rowOff>
    </xdr:to>
    <xdr:cxnSp macro="">
      <xdr:nvCxnSpPr>
        <xdr:cNvPr id="492" name="直線コネクタ 491">
          <a:extLst>
            <a:ext uri="{FF2B5EF4-FFF2-40B4-BE49-F238E27FC236}">
              <a16:creationId xmlns:a16="http://schemas.microsoft.com/office/drawing/2014/main" id="{E7561711-33C4-4B39-9314-511602FD9454}"/>
            </a:ext>
          </a:extLst>
        </xdr:cNvPr>
        <xdr:cNvCxnSpPr/>
      </xdr:nvCxnSpPr>
      <xdr:spPr>
        <a:xfrm flipV="1">
          <a:off x="19202400" y="6403086"/>
          <a:ext cx="752475"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32258</xdr:rowOff>
    </xdr:from>
    <xdr:to>
      <xdr:col>107</xdr:col>
      <xdr:colOff>101600</xdr:colOff>
      <xdr:row>39</xdr:row>
      <xdr:rowOff>133858</xdr:rowOff>
    </xdr:to>
    <xdr:sp macro="" textlink="">
      <xdr:nvSpPr>
        <xdr:cNvPr id="493" name="楕円 492">
          <a:extLst>
            <a:ext uri="{FF2B5EF4-FFF2-40B4-BE49-F238E27FC236}">
              <a16:creationId xmlns:a16="http://schemas.microsoft.com/office/drawing/2014/main" id="{0C03E5E1-E76A-4DAD-A670-72C5DFEC23BE}"/>
            </a:ext>
          </a:extLst>
        </xdr:cNvPr>
        <xdr:cNvSpPr/>
      </xdr:nvSpPr>
      <xdr:spPr>
        <a:xfrm>
          <a:off x="18345150" y="635368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83058</xdr:rowOff>
    </xdr:from>
    <xdr:to>
      <xdr:col>111</xdr:col>
      <xdr:colOff>177800</xdr:colOff>
      <xdr:row>39</xdr:row>
      <xdr:rowOff>87630</xdr:rowOff>
    </xdr:to>
    <xdr:cxnSp macro="">
      <xdr:nvCxnSpPr>
        <xdr:cNvPr id="494" name="直線コネクタ 493">
          <a:extLst>
            <a:ext uri="{FF2B5EF4-FFF2-40B4-BE49-F238E27FC236}">
              <a16:creationId xmlns:a16="http://schemas.microsoft.com/office/drawing/2014/main" id="{4E7105FE-0B86-415E-88BE-1FF7ECBD9FFD}"/>
            </a:ext>
          </a:extLst>
        </xdr:cNvPr>
        <xdr:cNvCxnSpPr/>
      </xdr:nvCxnSpPr>
      <xdr:spPr>
        <a:xfrm>
          <a:off x="18392775" y="6410833"/>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41402</xdr:rowOff>
    </xdr:from>
    <xdr:to>
      <xdr:col>102</xdr:col>
      <xdr:colOff>165100</xdr:colOff>
      <xdr:row>39</xdr:row>
      <xdr:rowOff>143002</xdr:rowOff>
    </xdr:to>
    <xdr:sp macro="" textlink="">
      <xdr:nvSpPr>
        <xdr:cNvPr id="495" name="楕円 494">
          <a:extLst>
            <a:ext uri="{FF2B5EF4-FFF2-40B4-BE49-F238E27FC236}">
              <a16:creationId xmlns:a16="http://schemas.microsoft.com/office/drawing/2014/main" id="{E0F2A1CD-9631-433B-B825-3AFA161ECAED}"/>
            </a:ext>
          </a:extLst>
        </xdr:cNvPr>
        <xdr:cNvSpPr/>
      </xdr:nvSpPr>
      <xdr:spPr>
        <a:xfrm>
          <a:off x="17554575" y="636917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83058</xdr:rowOff>
    </xdr:from>
    <xdr:to>
      <xdr:col>107</xdr:col>
      <xdr:colOff>50800</xdr:colOff>
      <xdr:row>39</xdr:row>
      <xdr:rowOff>92202</xdr:rowOff>
    </xdr:to>
    <xdr:cxnSp macro="">
      <xdr:nvCxnSpPr>
        <xdr:cNvPr id="496" name="直線コネクタ 495">
          <a:extLst>
            <a:ext uri="{FF2B5EF4-FFF2-40B4-BE49-F238E27FC236}">
              <a16:creationId xmlns:a16="http://schemas.microsoft.com/office/drawing/2014/main" id="{33A6C1F8-8C7D-470B-99D2-8922F18A4908}"/>
            </a:ext>
          </a:extLst>
        </xdr:cNvPr>
        <xdr:cNvCxnSpPr/>
      </xdr:nvCxnSpPr>
      <xdr:spPr>
        <a:xfrm flipV="1">
          <a:off x="17602200" y="6410833"/>
          <a:ext cx="790575"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50546</xdr:rowOff>
    </xdr:from>
    <xdr:to>
      <xdr:col>98</xdr:col>
      <xdr:colOff>38100</xdr:colOff>
      <xdr:row>39</xdr:row>
      <xdr:rowOff>152146</xdr:rowOff>
    </xdr:to>
    <xdr:sp macro="" textlink="">
      <xdr:nvSpPr>
        <xdr:cNvPr id="497" name="楕円 496">
          <a:extLst>
            <a:ext uri="{FF2B5EF4-FFF2-40B4-BE49-F238E27FC236}">
              <a16:creationId xmlns:a16="http://schemas.microsoft.com/office/drawing/2014/main" id="{79DB1AB2-B4D7-4F60-8A5C-8B34997C19E7}"/>
            </a:ext>
          </a:extLst>
        </xdr:cNvPr>
        <xdr:cNvSpPr/>
      </xdr:nvSpPr>
      <xdr:spPr>
        <a:xfrm>
          <a:off x="16754475" y="637197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92202</xdr:rowOff>
    </xdr:from>
    <xdr:to>
      <xdr:col>102</xdr:col>
      <xdr:colOff>114300</xdr:colOff>
      <xdr:row>39</xdr:row>
      <xdr:rowOff>101346</xdr:rowOff>
    </xdr:to>
    <xdr:cxnSp macro="">
      <xdr:nvCxnSpPr>
        <xdr:cNvPr id="498" name="直線コネクタ 497">
          <a:extLst>
            <a:ext uri="{FF2B5EF4-FFF2-40B4-BE49-F238E27FC236}">
              <a16:creationId xmlns:a16="http://schemas.microsoft.com/office/drawing/2014/main" id="{74D885CA-9B2C-4F8C-A7C0-1530C781E2AF}"/>
            </a:ext>
          </a:extLst>
        </xdr:cNvPr>
        <xdr:cNvCxnSpPr/>
      </xdr:nvCxnSpPr>
      <xdr:spPr>
        <a:xfrm flipV="1">
          <a:off x="16802100" y="6416802"/>
          <a:ext cx="800100"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106951</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2F295D89-1AB4-4B91-BE76-AABD8CAEFA8B}"/>
            </a:ext>
          </a:extLst>
        </xdr:cNvPr>
        <xdr:cNvSpPr txBox="1"/>
      </xdr:nvSpPr>
      <xdr:spPr>
        <a:xfrm>
          <a:off x="18983402" y="6104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102379</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B7C28B01-84E6-46BF-A1E4-11198C394098}"/>
            </a:ext>
          </a:extLst>
        </xdr:cNvPr>
        <xdr:cNvSpPr txBox="1"/>
      </xdr:nvSpPr>
      <xdr:spPr>
        <a:xfrm>
          <a:off x="18183302" y="6106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118381</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C86714C7-B727-42D5-B1E0-7EFFB62049D3}"/>
            </a:ext>
          </a:extLst>
        </xdr:cNvPr>
        <xdr:cNvSpPr txBox="1"/>
      </xdr:nvSpPr>
      <xdr:spPr>
        <a:xfrm>
          <a:off x="17383202" y="612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129811</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E829CA32-6C24-40C6-AA64-B6C35114C3E4}"/>
            </a:ext>
          </a:extLst>
        </xdr:cNvPr>
        <xdr:cNvSpPr txBox="1"/>
      </xdr:nvSpPr>
      <xdr:spPr>
        <a:xfrm>
          <a:off x="16592627" y="6127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129557</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0CBDB1C5-1E14-4A0F-8CC6-300AD43AABAC}"/>
            </a:ext>
          </a:extLst>
        </xdr:cNvPr>
        <xdr:cNvSpPr txBox="1"/>
      </xdr:nvSpPr>
      <xdr:spPr>
        <a:xfrm>
          <a:off x="18983402" y="6450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124985</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0B39674E-E282-4826-AEB7-4065B3046467}"/>
            </a:ext>
          </a:extLst>
        </xdr:cNvPr>
        <xdr:cNvSpPr txBox="1"/>
      </xdr:nvSpPr>
      <xdr:spPr>
        <a:xfrm>
          <a:off x="18183302" y="644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134129</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89E5F453-55AD-43C9-B2EF-371114CCA320}"/>
            </a:ext>
          </a:extLst>
        </xdr:cNvPr>
        <xdr:cNvSpPr txBox="1"/>
      </xdr:nvSpPr>
      <xdr:spPr>
        <a:xfrm>
          <a:off x="17383202" y="645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143273</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E13097EA-508A-4C4A-9B2E-9947C3A76191}"/>
            </a:ext>
          </a:extLst>
        </xdr:cNvPr>
        <xdr:cNvSpPr txBox="1"/>
      </xdr:nvSpPr>
      <xdr:spPr>
        <a:xfrm>
          <a:off x="16592627" y="646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59FF9BB8-5FB1-4B06-B8AB-03E546E68EC5}"/>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498BF7F9-EDF4-4FFF-B543-8AF2AF969464}"/>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BEF9F889-7C80-4FA1-9C3E-629BDCBD54A3}"/>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23799841-7542-41C3-AC90-3E65BB62A16A}"/>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FB220654-BF6D-450C-8D7F-7F4BEB769799}"/>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5B6F4E46-BE56-48B5-BB1F-1494108307FA}"/>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7BC471DC-18C4-4270-B1EF-6098EA40733C}"/>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BF6DEFD2-F8D1-4684-BC12-4E833E982E1E}"/>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E8624040-F7EC-49E2-8C90-70E3358B8372}"/>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8C0EE0FA-D3C6-47FC-A01D-7F3E6E037315}"/>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DE933481-EA88-4DD5-9745-CB1DA02DC29D}"/>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a:extLst>
            <a:ext uri="{FF2B5EF4-FFF2-40B4-BE49-F238E27FC236}">
              <a16:creationId xmlns:a16="http://schemas.microsoft.com/office/drawing/2014/main" id="{51BE86E2-0D04-4817-9E42-6231302F072E}"/>
            </a:ext>
          </a:extLst>
        </xdr:cNvPr>
        <xdr:cNvCxnSpPr/>
      </xdr:nvCxnSpPr>
      <xdr:spPr>
        <a:xfrm>
          <a:off x="11210925" y="1050335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9" name="テキスト ボックス 518">
          <a:extLst>
            <a:ext uri="{FF2B5EF4-FFF2-40B4-BE49-F238E27FC236}">
              <a16:creationId xmlns:a16="http://schemas.microsoft.com/office/drawing/2014/main" id="{68B53D31-7331-4459-A656-81062EBECBDB}"/>
            </a:ext>
          </a:extLst>
        </xdr:cNvPr>
        <xdr:cNvSpPr txBox="1"/>
      </xdr:nvSpPr>
      <xdr:spPr>
        <a:xfrm>
          <a:off x="10845966" y="103738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a:extLst>
            <a:ext uri="{FF2B5EF4-FFF2-40B4-BE49-F238E27FC236}">
              <a16:creationId xmlns:a16="http://schemas.microsoft.com/office/drawing/2014/main" id="{B62CEFAD-BA64-4232-9552-BBB03E49A14F}"/>
            </a:ext>
          </a:extLst>
        </xdr:cNvPr>
        <xdr:cNvCxnSpPr/>
      </xdr:nvCxnSpPr>
      <xdr:spPr>
        <a:xfrm>
          <a:off x="11210925" y="101926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a:extLst>
            <a:ext uri="{FF2B5EF4-FFF2-40B4-BE49-F238E27FC236}">
              <a16:creationId xmlns:a16="http://schemas.microsoft.com/office/drawing/2014/main" id="{E700CFB8-459F-4A4B-9132-804F9E67EF33}"/>
            </a:ext>
          </a:extLst>
        </xdr:cNvPr>
        <xdr:cNvSpPr txBox="1"/>
      </xdr:nvSpPr>
      <xdr:spPr>
        <a:xfrm>
          <a:off x="10845966"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a:extLst>
            <a:ext uri="{FF2B5EF4-FFF2-40B4-BE49-F238E27FC236}">
              <a16:creationId xmlns:a16="http://schemas.microsoft.com/office/drawing/2014/main" id="{50C06198-54FD-42FE-AB93-B118D9775300}"/>
            </a:ext>
          </a:extLst>
        </xdr:cNvPr>
        <xdr:cNvCxnSpPr/>
      </xdr:nvCxnSpPr>
      <xdr:spPr>
        <a:xfrm>
          <a:off x="11210925" y="988513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a:extLst>
            <a:ext uri="{FF2B5EF4-FFF2-40B4-BE49-F238E27FC236}">
              <a16:creationId xmlns:a16="http://schemas.microsoft.com/office/drawing/2014/main" id="{1AC58B18-D2B9-43AA-BD6F-B7FA05A588F5}"/>
            </a:ext>
          </a:extLst>
        </xdr:cNvPr>
        <xdr:cNvSpPr txBox="1"/>
      </xdr:nvSpPr>
      <xdr:spPr>
        <a:xfrm>
          <a:off x="10845966"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a:extLst>
            <a:ext uri="{FF2B5EF4-FFF2-40B4-BE49-F238E27FC236}">
              <a16:creationId xmlns:a16="http://schemas.microsoft.com/office/drawing/2014/main" id="{F5500DDE-E188-47E6-B06A-787315132C6D}"/>
            </a:ext>
          </a:extLst>
        </xdr:cNvPr>
        <xdr:cNvCxnSpPr/>
      </xdr:nvCxnSpPr>
      <xdr:spPr>
        <a:xfrm>
          <a:off x="11210925" y="957444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a:extLst>
            <a:ext uri="{FF2B5EF4-FFF2-40B4-BE49-F238E27FC236}">
              <a16:creationId xmlns:a16="http://schemas.microsoft.com/office/drawing/2014/main" id="{BAF5BE2D-41E9-4DDF-850E-0A1729F71002}"/>
            </a:ext>
          </a:extLst>
        </xdr:cNvPr>
        <xdr:cNvSpPr txBox="1"/>
      </xdr:nvSpPr>
      <xdr:spPr>
        <a:xfrm>
          <a:off x="10845966"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a:extLst>
            <a:ext uri="{FF2B5EF4-FFF2-40B4-BE49-F238E27FC236}">
              <a16:creationId xmlns:a16="http://schemas.microsoft.com/office/drawing/2014/main" id="{F24476E5-32AB-4113-84A8-12386C5B4B22}"/>
            </a:ext>
          </a:extLst>
        </xdr:cNvPr>
        <xdr:cNvCxnSpPr/>
      </xdr:nvCxnSpPr>
      <xdr:spPr>
        <a:xfrm>
          <a:off x="11210925" y="92669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a:extLst>
            <a:ext uri="{FF2B5EF4-FFF2-40B4-BE49-F238E27FC236}">
              <a16:creationId xmlns:a16="http://schemas.microsoft.com/office/drawing/2014/main" id="{D6B523D0-80D2-4F75-AB65-638C1F0FC5A6}"/>
            </a:ext>
          </a:extLst>
        </xdr:cNvPr>
        <xdr:cNvSpPr txBox="1"/>
      </xdr:nvSpPr>
      <xdr:spPr>
        <a:xfrm>
          <a:off x="10845966"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a:extLst>
            <a:ext uri="{FF2B5EF4-FFF2-40B4-BE49-F238E27FC236}">
              <a16:creationId xmlns:a16="http://schemas.microsoft.com/office/drawing/2014/main" id="{06FF9F19-5C30-4757-A0BA-0D832D3A35D2}"/>
            </a:ext>
          </a:extLst>
        </xdr:cNvPr>
        <xdr:cNvCxnSpPr/>
      </xdr:nvCxnSpPr>
      <xdr:spPr>
        <a:xfrm>
          <a:off x="11210925" y="895622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9" name="テキスト ボックス 528">
          <a:extLst>
            <a:ext uri="{FF2B5EF4-FFF2-40B4-BE49-F238E27FC236}">
              <a16:creationId xmlns:a16="http://schemas.microsoft.com/office/drawing/2014/main" id="{42624750-2FA3-460C-9968-5AF69D84BA72}"/>
            </a:ext>
          </a:extLst>
        </xdr:cNvPr>
        <xdr:cNvSpPr txBox="1"/>
      </xdr:nvSpPr>
      <xdr:spPr>
        <a:xfrm>
          <a:off x="10845966" y="8820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8EE5F936-E4C4-4CBF-83A7-9C6180C75040}"/>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a:extLst>
            <a:ext uri="{FF2B5EF4-FFF2-40B4-BE49-F238E27FC236}">
              <a16:creationId xmlns:a16="http://schemas.microsoft.com/office/drawing/2014/main" id="{EA130486-C67B-4FFB-83C3-E115EF296CB3}"/>
            </a:ext>
          </a:extLst>
        </xdr:cNvPr>
        <xdr:cNvSpPr txBox="1"/>
      </xdr:nvSpPr>
      <xdr:spPr>
        <a:xfrm>
          <a:off x="10845966"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67062BC0-313C-4032-8587-E302E4B027E8}"/>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533" name="直線コネクタ 532">
          <a:extLst>
            <a:ext uri="{FF2B5EF4-FFF2-40B4-BE49-F238E27FC236}">
              <a16:creationId xmlns:a16="http://schemas.microsoft.com/office/drawing/2014/main" id="{0C547896-BF2C-4A42-8186-C34AB3D0A69F}"/>
            </a:ext>
          </a:extLst>
        </xdr:cNvPr>
        <xdr:cNvCxnSpPr/>
      </xdr:nvCxnSpPr>
      <xdr:spPr>
        <a:xfrm flipV="1">
          <a:off x="14696439" y="8923474"/>
          <a:ext cx="0" cy="1534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D6F035EF-0C32-4A1B-B87A-4A46D4BECD31}"/>
            </a:ext>
          </a:extLst>
        </xdr:cNvPr>
        <xdr:cNvSpPr txBox="1"/>
      </xdr:nvSpPr>
      <xdr:spPr>
        <a:xfrm>
          <a:off x="14735175" y="10461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535" name="直線コネクタ 534">
          <a:extLst>
            <a:ext uri="{FF2B5EF4-FFF2-40B4-BE49-F238E27FC236}">
              <a16:creationId xmlns:a16="http://schemas.microsoft.com/office/drawing/2014/main" id="{8A525D5E-6BEF-4474-A222-F2A4A731BFEC}"/>
            </a:ext>
          </a:extLst>
        </xdr:cNvPr>
        <xdr:cNvCxnSpPr/>
      </xdr:nvCxnSpPr>
      <xdr:spPr>
        <a:xfrm>
          <a:off x="14611350" y="1045772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293A21D5-2D96-44C7-A288-34D440BC83DB}"/>
            </a:ext>
          </a:extLst>
        </xdr:cNvPr>
        <xdr:cNvSpPr txBox="1"/>
      </xdr:nvSpPr>
      <xdr:spPr>
        <a:xfrm>
          <a:off x="14735175" y="8717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537" name="直線コネクタ 536">
          <a:extLst>
            <a:ext uri="{FF2B5EF4-FFF2-40B4-BE49-F238E27FC236}">
              <a16:creationId xmlns:a16="http://schemas.microsoft.com/office/drawing/2014/main" id="{DE1E81FA-08B9-4764-A33F-F03549488B7C}"/>
            </a:ext>
          </a:extLst>
        </xdr:cNvPr>
        <xdr:cNvCxnSpPr/>
      </xdr:nvCxnSpPr>
      <xdr:spPr>
        <a:xfrm>
          <a:off x="14611350" y="892347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F8C19B29-6281-4781-A18F-1A870ABC07DC}"/>
            </a:ext>
          </a:extLst>
        </xdr:cNvPr>
        <xdr:cNvSpPr txBox="1"/>
      </xdr:nvSpPr>
      <xdr:spPr>
        <a:xfrm>
          <a:off x="14735175" y="95086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539" name="フローチャート: 判断 538">
          <a:extLst>
            <a:ext uri="{FF2B5EF4-FFF2-40B4-BE49-F238E27FC236}">
              <a16:creationId xmlns:a16="http://schemas.microsoft.com/office/drawing/2014/main" id="{F9A3A91E-CE23-4C37-8132-F9DC7AADFDF8}"/>
            </a:ext>
          </a:extLst>
        </xdr:cNvPr>
        <xdr:cNvSpPr/>
      </xdr:nvSpPr>
      <xdr:spPr>
        <a:xfrm>
          <a:off x="14649450" y="964773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540" name="フローチャート: 判断 539">
          <a:extLst>
            <a:ext uri="{FF2B5EF4-FFF2-40B4-BE49-F238E27FC236}">
              <a16:creationId xmlns:a16="http://schemas.microsoft.com/office/drawing/2014/main" id="{D61BC512-830C-40BC-BDBA-93F21DDD2F99}"/>
            </a:ext>
          </a:extLst>
        </xdr:cNvPr>
        <xdr:cNvSpPr/>
      </xdr:nvSpPr>
      <xdr:spPr>
        <a:xfrm>
          <a:off x="13887450" y="962170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541" name="フローチャート: 判断 540">
          <a:extLst>
            <a:ext uri="{FF2B5EF4-FFF2-40B4-BE49-F238E27FC236}">
              <a16:creationId xmlns:a16="http://schemas.microsoft.com/office/drawing/2014/main" id="{F7ECD5B9-E925-4C46-A621-52DD6A45E6E9}"/>
            </a:ext>
          </a:extLst>
        </xdr:cNvPr>
        <xdr:cNvSpPr/>
      </xdr:nvSpPr>
      <xdr:spPr>
        <a:xfrm>
          <a:off x="13096875" y="958895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542" name="フローチャート: 判断 541">
          <a:extLst>
            <a:ext uri="{FF2B5EF4-FFF2-40B4-BE49-F238E27FC236}">
              <a16:creationId xmlns:a16="http://schemas.microsoft.com/office/drawing/2014/main" id="{25361D8F-DFAA-4E98-8C5A-5F7758182C58}"/>
            </a:ext>
          </a:extLst>
        </xdr:cNvPr>
        <xdr:cNvSpPr/>
      </xdr:nvSpPr>
      <xdr:spPr>
        <a:xfrm>
          <a:off x="12296775" y="959221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543" name="フローチャート: 判断 542">
          <a:extLst>
            <a:ext uri="{FF2B5EF4-FFF2-40B4-BE49-F238E27FC236}">
              <a16:creationId xmlns:a16="http://schemas.microsoft.com/office/drawing/2014/main" id="{0390DDEA-6CE2-4CDE-82CC-5403AC5D38E8}"/>
            </a:ext>
          </a:extLst>
        </xdr:cNvPr>
        <xdr:cNvSpPr/>
      </xdr:nvSpPr>
      <xdr:spPr>
        <a:xfrm>
          <a:off x="11487150" y="956273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15BEAAE9-643A-4D26-AFBA-E9AD707BCC47}"/>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FCC5037-44D9-4064-99B1-E7F3967C25CE}"/>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7B0F5C42-8002-4F61-8780-5D8EF73D10B0}"/>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1118B011-ED9F-4672-BDD8-65DD46A951E1}"/>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74D283E6-049C-4A05-85E3-37C95631EF5A}"/>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45538</xdr:rowOff>
    </xdr:from>
    <xdr:to>
      <xdr:col>85</xdr:col>
      <xdr:colOff>177800</xdr:colOff>
      <xdr:row>61</xdr:row>
      <xdr:rowOff>147138</xdr:rowOff>
    </xdr:to>
    <xdr:sp macro="" textlink="">
      <xdr:nvSpPr>
        <xdr:cNvPr id="549" name="楕円 548">
          <a:extLst>
            <a:ext uri="{FF2B5EF4-FFF2-40B4-BE49-F238E27FC236}">
              <a16:creationId xmlns:a16="http://schemas.microsoft.com/office/drawing/2014/main" id="{C9E82C57-1D8C-4005-BC20-A1B75FEA3F4B}"/>
            </a:ext>
          </a:extLst>
        </xdr:cNvPr>
        <xdr:cNvSpPr/>
      </xdr:nvSpPr>
      <xdr:spPr>
        <a:xfrm>
          <a:off x="14649450" y="993566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23965</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49710D95-C008-455F-97F7-4DB9332D57C8}"/>
            </a:ext>
          </a:extLst>
        </xdr:cNvPr>
        <xdr:cNvSpPr txBox="1"/>
      </xdr:nvSpPr>
      <xdr:spPr>
        <a:xfrm>
          <a:off x="14735175" y="9914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161472</xdr:rowOff>
    </xdr:from>
    <xdr:to>
      <xdr:col>81</xdr:col>
      <xdr:colOff>101600</xdr:colOff>
      <xdr:row>61</xdr:row>
      <xdr:rowOff>91622</xdr:rowOff>
    </xdr:to>
    <xdr:sp macro="" textlink="">
      <xdr:nvSpPr>
        <xdr:cNvPr id="551" name="楕円 550">
          <a:extLst>
            <a:ext uri="{FF2B5EF4-FFF2-40B4-BE49-F238E27FC236}">
              <a16:creationId xmlns:a16="http://schemas.microsoft.com/office/drawing/2014/main" id="{5F8CAEC6-133C-44BA-AFF0-C2D7F93A3388}"/>
            </a:ext>
          </a:extLst>
        </xdr:cNvPr>
        <xdr:cNvSpPr/>
      </xdr:nvSpPr>
      <xdr:spPr>
        <a:xfrm>
          <a:off x="13887450" y="9889672"/>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40822</xdr:rowOff>
    </xdr:from>
    <xdr:to>
      <xdr:col>85</xdr:col>
      <xdr:colOff>127000</xdr:colOff>
      <xdr:row>61</xdr:row>
      <xdr:rowOff>96338</xdr:rowOff>
    </xdr:to>
    <xdr:cxnSp macro="">
      <xdr:nvCxnSpPr>
        <xdr:cNvPr id="552" name="直線コネクタ 551">
          <a:extLst>
            <a:ext uri="{FF2B5EF4-FFF2-40B4-BE49-F238E27FC236}">
              <a16:creationId xmlns:a16="http://schemas.microsoft.com/office/drawing/2014/main" id="{F07EB320-F1A1-45DE-8551-953B5E7ABCFC}"/>
            </a:ext>
          </a:extLst>
        </xdr:cNvPr>
        <xdr:cNvCxnSpPr/>
      </xdr:nvCxnSpPr>
      <xdr:spPr>
        <a:xfrm>
          <a:off x="13935075" y="9927772"/>
          <a:ext cx="762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92891</xdr:rowOff>
    </xdr:from>
    <xdr:to>
      <xdr:col>76</xdr:col>
      <xdr:colOff>165100</xdr:colOff>
      <xdr:row>61</xdr:row>
      <xdr:rowOff>23041</xdr:rowOff>
    </xdr:to>
    <xdr:sp macro="" textlink="">
      <xdr:nvSpPr>
        <xdr:cNvPr id="553" name="楕円 552">
          <a:extLst>
            <a:ext uri="{FF2B5EF4-FFF2-40B4-BE49-F238E27FC236}">
              <a16:creationId xmlns:a16="http://schemas.microsoft.com/office/drawing/2014/main" id="{A229A4BB-9487-4DB9-B5D1-6281E57DF345}"/>
            </a:ext>
          </a:extLst>
        </xdr:cNvPr>
        <xdr:cNvSpPr/>
      </xdr:nvSpPr>
      <xdr:spPr>
        <a:xfrm>
          <a:off x="13096875" y="981791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143691</xdr:rowOff>
    </xdr:from>
    <xdr:to>
      <xdr:col>81</xdr:col>
      <xdr:colOff>50800</xdr:colOff>
      <xdr:row>61</xdr:row>
      <xdr:rowOff>40822</xdr:rowOff>
    </xdr:to>
    <xdr:cxnSp macro="">
      <xdr:nvCxnSpPr>
        <xdr:cNvPr id="554" name="直線コネクタ 553">
          <a:extLst>
            <a:ext uri="{FF2B5EF4-FFF2-40B4-BE49-F238E27FC236}">
              <a16:creationId xmlns:a16="http://schemas.microsoft.com/office/drawing/2014/main" id="{0CC00FC9-AEDE-4893-88CA-75A095A624BA}"/>
            </a:ext>
          </a:extLst>
        </xdr:cNvPr>
        <xdr:cNvCxnSpPr/>
      </xdr:nvCxnSpPr>
      <xdr:spPr>
        <a:xfrm>
          <a:off x="13144500" y="9865541"/>
          <a:ext cx="790575" cy="6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43906</xdr:rowOff>
    </xdr:from>
    <xdr:to>
      <xdr:col>72</xdr:col>
      <xdr:colOff>38100</xdr:colOff>
      <xdr:row>60</xdr:row>
      <xdr:rowOff>145506</xdr:rowOff>
    </xdr:to>
    <xdr:sp macro="" textlink="">
      <xdr:nvSpPr>
        <xdr:cNvPr id="555" name="楕円 554">
          <a:extLst>
            <a:ext uri="{FF2B5EF4-FFF2-40B4-BE49-F238E27FC236}">
              <a16:creationId xmlns:a16="http://schemas.microsoft.com/office/drawing/2014/main" id="{E69392E4-81AD-4BDC-8B9B-30945908B78A}"/>
            </a:ext>
          </a:extLst>
        </xdr:cNvPr>
        <xdr:cNvSpPr/>
      </xdr:nvSpPr>
      <xdr:spPr>
        <a:xfrm>
          <a:off x="12296775" y="977210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94706</xdr:rowOff>
    </xdr:from>
    <xdr:to>
      <xdr:col>76</xdr:col>
      <xdr:colOff>114300</xdr:colOff>
      <xdr:row>60</xdr:row>
      <xdr:rowOff>143691</xdr:rowOff>
    </xdr:to>
    <xdr:cxnSp macro="">
      <xdr:nvCxnSpPr>
        <xdr:cNvPr id="556" name="直線コネクタ 555">
          <a:extLst>
            <a:ext uri="{FF2B5EF4-FFF2-40B4-BE49-F238E27FC236}">
              <a16:creationId xmlns:a16="http://schemas.microsoft.com/office/drawing/2014/main" id="{7F45E24E-BB56-4CB6-A049-C5AC7E1B9C55}"/>
            </a:ext>
          </a:extLst>
        </xdr:cNvPr>
        <xdr:cNvCxnSpPr/>
      </xdr:nvCxnSpPr>
      <xdr:spPr>
        <a:xfrm>
          <a:off x="12344400" y="9819731"/>
          <a:ext cx="800100" cy="45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1451</xdr:rowOff>
    </xdr:from>
    <xdr:to>
      <xdr:col>67</xdr:col>
      <xdr:colOff>101600</xdr:colOff>
      <xdr:row>60</xdr:row>
      <xdr:rowOff>103051</xdr:rowOff>
    </xdr:to>
    <xdr:sp macro="" textlink="">
      <xdr:nvSpPr>
        <xdr:cNvPr id="557" name="楕円 556">
          <a:extLst>
            <a:ext uri="{FF2B5EF4-FFF2-40B4-BE49-F238E27FC236}">
              <a16:creationId xmlns:a16="http://schemas.microsoft.com/office/drawing/2014/main" id="{8553EF04-698E-4DE3-99EC-E83C6F1A66E4}"/>
            </a:ext>
          </a:extLst>
        </xdr:cNvPr>
        <xdr:cNvSpPr/>
      </xdr:nvSpPr>
      <xdr:spPr>
        <a:xfrm>
          <a:off x="11487150" y="972647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52251</xdr:rowOff>
    </xdr:from>
    <xdr:to>
      <xdr:col>71</xdr:col>
      <xdr:colOff>177800</xdr:colOff>
      <xdr:row>60</xdr:row>
      <xdr:rowOff>94706</xdr:rowOff>
    </xdr:to>
    <xdr:cxnSp macro="">
      <xdr:nvCxnSpPr>
        <xdr:cNvPr id="558" name="直線コネクタ 557">
          <a:extLst>
            <a:ext uri="{FF2B5EF4-FFF2-40B4-BE49-F238E27FC236}">
              <a16:creationId xmlns:a16="http://schemas.microsoft.com/office/drawing/2014/main" id="{255BAB28-9D31-44FB-B2E8-70B2AE46750A}"/>
            </a:ext>
          </a:extLst>
        </xdr:cNvPr>
        <xdr:cNvCxnSpPr/>
      </xdr:nvCxnSpPr>
      <xdr:spPr>
        <a:xfrm>
          <a:off x="11534775" y="9774101"/>
          <a:ext cx="809625" cy="4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5278</xdr:rowOff>
    </xdr:from>
    <xdr:ext cx="405111" cy="259045"/>
    <xdr:sp macro="" textlink="">
      <xdr:nvSpPr>
        <xdr:cNvPr id="559" name="n_1aveValue【学校施設】&#10;有形固定資産減価償却率">
          <a:extLst>
            <a:ext uri="{FF2B5EF4-FFF2-40B4-BE49-F238E27FC236}">
              <a16:creationId xmlns:a16="http://schemas.microsoft.com/office/drawing/2014/main" id="{C2A59C26-AFA2-40EC-8531-2B1EA6D8DF4D}"/>
            </a:ext>
          </a:extLst>
        </xdr:cNvPr>
        <xdr:cNvSpPr txBox="1"/>
      </xdr:nvSpPr>
      <xdr:spPr>
        <a:xfrm>
          <a:off x="13745219" y="9409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560" name="n_2aveValue【学校施設】&#10;有形固定資産減価償却率">
          <a:extLst>
            <a:ext uri="{FF2B5EF4-FFF2-40B4-BE49-F238E27FC236}">
              <a16:creationId xmlns:a16="http://schemas.microsoft.com/office/drawing/2014/main" id="{F47175CC-28C9-4EAB-BF82-C5EB03DCAAA3}"/>
            </a:ext>
          </a:extLst>
        </xdr:cNvPr>
        <xdr:cNvSpPr txBox="1"/>
      </xdr:nvSpPr>
      <xdr:spPr>
        <a:xfrm>
          <a:off x="12964169" y="9383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561" name="n_3aveValue【学校施設】&#10;有形固定資産減価償却率">
          <a:extLst>
            <a:ext uri="{FF2B5EF4-FFF2-40B4-BE49-F238E27FC236}">
              <a16:creationId xmlns:a16="http://schemas.microsoft.com/office/drawing/2014/main" id="{C1676A5A-54D2-4A8D-8AE4-3351525A73DD}"/>
            </a:ext>
          </a:extLst>
        </xdr:cNvPr>
        <xdr:cNvSpPr txBox="1"/>
      </xdr:nvSpPr>
      <xdr:spPr>
        <a:xfrm>
          <a:off x="12164069" y="9380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111414</xdr:rowOff>
    </xdr:from>
    <xdr:ext cx="405111" cy="259045"/>
    <xdr:sp macro="" textlink="">
      <xdr:nvSpPr>
        <xdr:cNvPr id="562" name="n_4aveValue【学校施設】&#10;有形固定資産減価償却率">
          <a:extLst>
            <a:ext uri="{FF2B5EF4-FFF2-40B4-BE49-F238E27FC236}">
              <a16:creationId xmlns:a16="http://schemas.microsoft.com/office/drawing/2014/main" id="{2C0831C8-C80A-4644-8B22-047E2FC0DC85}"/>
            </a:ext>
          </a:extLst>
        </xdr:cNvPr>
        <xdr:cNvSpPr txBox="1"/>
      </xdr:nvSpPr>
      <xdr:spPr>
        <a:xfrm>
          <a:off x="11354444" y="9350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82749</xdr:rowOff>
    </xdr:from>
    <xdr:ext cx="405111" cy="259045"/>
    <xdr:sp macro="" textlink="">
      <xdr:nvSpPr>
        <xdr:cNvPr id="563" name="n_1mainValue【学校施設】&#10;有形固定資産減価償却率">
          <a:extLst>
            <a:ext uri="{FF2B5EF4-FFF2-40B4-BE49-F238E27FC236}">
              <a16:creationId xmlns:a16="http://schemas.microsoft.com/office/drawing/2014/main" id="{F48D9D31-D1BF-45B9-ABF1-CE1CDF9E8821}"/>
            </a:ext>
          </a:extLst>
        </xdr:cNvPr>
        <xdr:cNvSpPr txBox="1"/>
      </xdr:nvSpPr>
      <xdr:spPr>
        <a:xfrm>
          <a:off x="13745219" y="9972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14168</xdr:rowOff>
    </xdr:from>
    <xdr:ext cx="405111" cy="259045"/>
    <xdr:sp macro="" textlink="">
      <xdr:nvSpPr>
        <xdr:cNvPr id="564" name="n_2mainValue【学校施設】&#10;有形固定資産減価償却率">
          <a:extLst>
            <a:ext uri="{FF2B5EF4-FFF2-40B4-BE49-F238E27FC236}">
              <a16:creationId xmlns:a16="http://schemas.microsoft.com/office/drawing/2014/main" id="{85E0E616-797E-4F41-8ECF-2A5D54E3F1CE}"/>
            </a:ext>
          </a:extLst>
        </xdr:cNvPr>
        <xdr:cNvSpPr txBox="1"/>
      </xdr:nvSpPr>
      <xdr:spPr>
        <a:xfrm>
          <a:off x="12964169" y="989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136633</xdr:rowOff>
    </xdr:from>
    <xdr:ext cx="405111" cy="259045"/>
    <xdr:sp macro="" textlink="">
      <xdr:nvSpPr>
        <xdr:cNvPr id="565" name="n_3mainValue【学校施設】&#10;有形固定資産減価償却率">
          <a:extLst>
            <a:ext uri="{FF2B5EF4-FFF2-40B4-BE49-F238E27FC236}">
              <a16:creationId xmlns:a16="http://schemas.microsoft.com/office/drawing/2014/main" id="{52CABC6A-3FD2-448A-B5EB-7BF2BF2C0F0C}"/>
            </a:ext>
          </a:extLst>
        </xdr:cNvPr>
        <xdr:cNvSpPr txBox="1"/>
      </xdr:nvSpPr>
      <xdr:spPr>
        <a:xfrm>
          <a:off x="12164069" y="9864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94178</xdr:rowOff>
    </xdr:from>
    <xdr:ext cx="405111" cy="259045"/>
    <xdr:sp macro="" textlink="">
      <xdr:nvSpPr>
        <xdr:cNvPr id="566" name="n_4mainValue【学校施設】&#10;有形固定資産減価償却率">
          <a:extLst>
            <a:ext uri="{FF2B5EF4-FFF2-40B4-BE49-F238E27FC236}">
              <a16:creationId xmlns:a16="http://schemas.microsoft.com/office/drawing/2014/main" id="{40A678E6-1F83-4CB8-A45E-851CB5D60170}"/>
            </a:ext>
          </a:extLst>
        </xdr:cNvPr>
        <xdr:cNvSpPr txBox="1"/>
      </xdr:nvSpPr>
      <xdr:spPr>
        <a:xfrm>
          <a:off x="11354444" y="9819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462F63FD-B6C0-45AB-99FA-D2FE9AE7725C}"/>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C4AAC9CF-F9AF-48A8-B5E0-B97DB489575C}"/>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C266996B-7A80-47AD-A532-FB000E6879FB}"/>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B6FFEACC-6D13-412C-9692-89507EDFE629}"/>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BC34CF16-23ED-4B1A-9BB2-C2A777787CF7}"/>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4ADC0B18-E00B-49B2-98A4-9801F82E6BCF}"/>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BBE08EE7-48CF-4BF0-B9A1-3718FF85E850}"/>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09706000-4BF8-4D04-90A6-7521905E221F}"/>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AB9A7608-B838-4FF1-A343-672CE4AB3459}"/>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5950A9A8-F869-42FF-BB8C-1102B1A08348}"/>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a:extLst>
            <a:ext uri="{FF2B5EF4-FFF2-40B4-BE49-F238E27FC236}">
              <a16:creationId xmlns:a16="http://schemas.microsoft.com/office/drawing/2014/main" id="{10194326-5C14-4313-9E4B-FCA41BC4BC2C}"/>
            </a:ext>
          </a:extLst>
        </xdr:cNvPr>
        <xdr:cNvCxnSpPr/>
      </xdr:nvCxnSpPr>
      <xdr:spPr>
        <a:xfrm>
          <a:off x="164592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a:extLst>
            <a:ext uri="{FF2B5EF4-FFF2-40B4-BE49-F238E27FC236}">
              <a16:creationId xmlns:a16="http://schemas.microsoft.com/office/drawing/2014/main" id="{3E5DD048-C677-4A54-9E8E-9766E097472F}"/>
            </a:ext>
          </a:extLst>
        </xdr:cNvPr>
        <xdr:cNvSpPr txBox="1"/>
      </xdr:nvSpPr>
      <xdr:spPr>
        <a:xfrm>
          <a:off x="160523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a:extLst>
            <a:ext uri="{FF2B5EF4-FFF2-40B4-BE49-F238E27FC236}">
              <a16:creationId xmlns:a16="http://schemas.microsoft.com/office/drawing/2014/main" id="{6616E876-A782-4363-9A3A-668189EEAC1A}"/>
            </a:ext>
          </a:extLst>
        </xdr:cNvPr>
        <xdr:cNvCxnSpPr/>
      </xdr:nvCxnSpPr>
      <xdr:spPr>
        <a:xfrm>
          <a:off x="164592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a:extLst>
            <a:ext uri="{FF2B5EF4-FFF2-40B4-BE49-F238E27FC236}">
              <a16:creationId xmlns:a16="http://schemas.microsoft.com/office/drawing/2014/main" id="{2EFE9E30-4FA7-4B06-9C29-FFE4F73AAE05}"/>
            </a:ext>
          </a:extLst>
        </xdr:cNvPr>
        <xdr:cNvSpPr txBox="1"/>
      </xdr:nvSpPr>
      <xdr:spPr>
        <a:xfrm>
          <a:off x="16052346"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a:extLst>
            <a:ext uri="{FF2B5EF4-FFF2-40B4-BE49-F238E27FC236}">
              <a16:creationId xmlns:a16="http://schemas.microsoft.com/office/drawing/2014/main" id="{A1B6E518-A08B-4EEB-A061-A16F33513922}"/>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2" name="テキスト ボックス 581">
          <a:extLst>
            <a:ext uri="{FF2B5EF4-FFF2-40B4-BE49-F238E27FC236}">
              <a16:creationId xmlns:a16="http://schemas.microsoft.com/office/drawing/2014/main" id="{B98325DF-528B-4046-BB8D-CDD4D65C2A8F}"/>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a:extLst>
            <a:ext uri="{FF2B5EF4-FFF2-40B4-BE49-F238E27FC236}">
              <a16:creationId xmlns:a16="http://schemas.microsoft.com/office/drawing/2014/main" id="{FA3BBBE8-1440-4557-BCA9-C3A30332344B}"/>
            </a:ext>
          </a:extLst>
        </xdr:cNvPr>
        <xdr:cNvCxnSpPr/>
      </xdr:nvCxnSpPr>
      <xdr:spPr>
        <a:xfrm>
          <a:off x="164592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4" name="テキスト ボックス 583">
          <a:extLst>
            <a:ext uri="{FF2B5EF4-FFF2-40B4-BE49-F238E27FC236}">
              <a16:creationId xmlns:a16="http://schemas.microsoft.com/office/drawing/2014/main" id="{8A3CD309-C06D-4838-9A2B-F7FF840FD7D8}"/>
            </a:ext>
          </a:extLst>
        </xdr:cNvPr>
        <xdr:cNvSpPr txBox="1"/>
      </xdr:nvSpPr>
      <xdr:spPr>
        <a:xfrm>
          <a:off x="16052346"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a:extLst>
            <a:ext uri="{FF2B5EF4-FFF2-40B4-BE49-F238E27FC236}">
              <a16:creationId xmlns:a16="http://schemas.microsoft.com/office/drawing/2014/main" id="{5BD45BF5-0DEA-4EE0-973E-BD19C0FC7E4E}"/>
            </a:ext>
          </a:extLst>
        </xdr:cNvPr>
        <xdr:cNvCxnSpPr/>
      </xdr:nvCxnSpPr>
      <xdr:spPr>
        <a:xfrm>
          <a:off x="164592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6" name="テキスト ボックス 585">
          <a:extLst>
            <a:ext uri="{FF2B5EF4-FFF2-40B4-BE49-F238E27FC236}">
              <a16:creationId xmlns:a16="http://schemas.microsoft.com/office/drawing/2014/main" id="{7D2FE319-5B4A-4E57-8C90-5B611CC0444F}"/>
            </a:ext>
          </a:extLst>
        </xdr:cNvPr>
        <xdr:cNvSpPr txBox="1"/>
      </xdr:nvSpPr>
      <xdr:spPr>
        <a:xfrm>
          <a:off x="16052346"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7DA850F6-D105-45D3-B654-B8EEC57582C0}"/>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8" name="テキスト ボックス 587">
          <a:extLst>
            <a:ext uri="{FF2B5EF4-FFF2-40B4-BE49-F238E27FC236}">
              <a16:creationId xmlns:a16="http://schemas.microsoft.com/office/drawing/2014/main" id="{674B65C1-8C5B-4A48-A8DA-DFC12DE65DE2}"/>
            </a:ext>
          </a:extLst>
        </xdr:cNvPr>
        <xdr:cNvSpPr txBox="1"/>
      </xdr:nvSpPr>
      <xdr:spPr>
        <a:xfrm>
          <a:off x="15985051" y="8512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4AC7F546-E924-4850-9DE9-7B4CEE808FF0}"/>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590" name="直線コネクタ 589">
          <a:extLst>
            <a:ext uri="{FF2B5EF4-FFF2-40B4-BE49-F238E27FC236}">
              <a16:creationId xmlns:a16="http://schemas.microsoft.com/office/drawing/2014/main" id="{407443A6-BAA6-4601-AFE3-E4CF0A46ABA4}"/>
            </a:ext>
          </a:extLst>
        </xdr:cNvPr>
        <xdr:cNvCxnSpPr/>
      </xdr:nvCxnSpPr>
      <xdr:spPr>
        <a:xfrm flipV="1">
          <a:off x="19954239" y="9056243"/>
          <a:ext cx="0" cy="1184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591" name="【学校施設】&#10;一人当たり面積最小値テキスト">
          <a:extLst>
            <a:ext uri="{FF2B5EF4-FFF2-40B4-BE49-F238E27FC236}">
              <a16:creationId xmlns:a16="http://schemas.microsoft.com/office/drawing/2014/main" id="{F40FC484-71F9-4BCE-B189-675B3FF39A09}"/>
            </a:ext>
          </a:extLst>
        </xdr:cNvPr>
        <xdr:cNvSpPr txBox="1"/>
      </xdr:nvSpPr>
      <xdr:spPr>
        <a:xfrm>
          <a:off x="19992975" y="10238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592" name="直線コネクタ 591">
          <a:extLst>
            <a:ext uri="{FF2B5EF4-FFF2-40B4-BE49-F238E27FC236}">
              <a16:creationId xmlns:a16="http://schemas.microsoft.com/office/drawing/2014/main" id="{BCC153D0-157F-486D-8950-21DF15054F1F}"/>
            </a:ext>
          </a:extLst>
        </xdr:cNvPr>
        <xdr:cNvCxnSpPr/>
      </xdr:nvCxnSpPr>
      <xdr:spPr>
        <a:xfrm>
          <a:off x="19878675" y="102408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593" name="【学校施設】&#10;一人当たり面積最大値テキスト">
          <a:extLst>
            <a:ext uri="{FF2B5EF4-FFF2-40B4-BE49-F238E27FC236}">
              <a16:creationId xmlns:a16="http://schemas.microsoft.com/office/drawing/2014/main" id="{2BCD0FD4-6051-41E8-BBDC-12797885CCE1}"/>
            </a:ext>
          </a:extLst>
        </xdr:cNvPr>
        <xdr:cNvSpPr txBox="1"/>
      </xdr:nvSpPr>
      <xdr:spPr>
        <a:xfrm>
          <a:off x="19992975" y="8840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594" name="直線コネクタ 593">
          <a:extLst>
            <a:ext uri="{FF2B5EF4-FFF2-40B4-BE49-F238E27FC236}">
              <a16:creationId xmlns:a16="http://schemas.microsoft.com/office/drawing/2014/main" id="{D68FA71C-2056-44AD-A37C-2AA471A0D410}"/>
            </a:ext>
          </a:extLst>
        </xdr:cNvPr>
        <xdr:cNvCxnSpPr/>
      </xdr:nvCxnSpPr>
      <xdr:spPr>
        <a:xfrm>
          <a:off x="19878675" y="905624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68787</xdr:rowOff>
    </xdr:from>
    <xdr:ext cx="469744" cy="259045"/>
    <xdr:sp macro="" textlink="">
      <xdr:nvSpPr>
        <xdr:cNvPr id="595" name="【学校施設】&#10;一人当たり面積平均値テキスト">
          <a:extLst>
            <a:ext uri="{FF2B5EF4-FFF2-40B4-BE49-F238E27FC236}">
              <a16:creationId xmlns:a16="http://schemas.microsoft.com/office/drawing/2014/main" id="{1814E83C-88C6-4DC1-8BB7-EE60045AD7FF}"/>
            </a:ext>
          </a:extLst>
        </xdr:cNvPr>
        <xdr:cNvSpPr txBox="1"/>
      </xdr:nvSpPr>
      <xdr:spPr>
        <a:xfrm>
          <a:off x="19992975" y="99525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596" name="フローチャート: 判断 595">
          <a:extLst>
            <a:ext uri="{FF2B5EF4-FFF2-40B4-BE49-F238E27FC236}">
              <a16:creationId xmlns:a16="http://schemas.microsoft.com/office/drawing/2014/main" id="{AEDDF2F1-B558-4F0E-ACF2-2ACEDB582164}"/>
            </a:ext>
          </a:extLst>
        </xdr:cNvPr>
        <xdr:cNvSpPr/>
      </xdr:nvSpPr>
      <xdr:spPr>
        <a:xfrm>
          <a:off x="19897725" y="99741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597" name="フローチャート: 判断 596">
          <a:extLst>
            <a:ext uri="{FF2B5EF4-FFF2-40B4-BE49-F238E27FC236}">
              <a16:creationId xmlns:a16="http://schemas.microsoft.com/office/drawing/2014/main" id="{7A455419-909F-4684-B043-5ECCF37439B1}"/>
            </a:ext>
          </a:extLst>
        </xdr:cNvPr>
        <xdr:cNvSpPr/>
      </xdr:nvSpPr>
      <xdr:spPr>
        <a:xfrm>
          <a:off x="19154775" y="998924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598" name="フローチャート: 判断 597">
          <a:extLst>
            <a:ext uri="{FF2B5EF4-FFF2-40B4-BE49-F238E27FC236}">
              <a16:creationId xmlns:a16="http://schemas.microsoft.com/office/drawing/2014/main" id="{CD1656BB-142A-43E3-85F6-D4A760ADCB3F}"/>
            </a:ext>
          </a:extLst>
        </xdr:cNvPr>
        <xdr:cNvSpPr/>
      </xdr:nvSpPr>
      <xdr:spPr>
        <a:xfrm>
          <a:off x="18345150" y="998982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599" name="フローチャート: 判断 598">
          <a:extLst>
            <a:ext uri="{FF2B5EF4-FFF2-40B4-BE49-F238E27FC236}">
              <a16:creationId xmlns:a16="http://schemas.microsoft.com/office/drawing/2014/main" id="{AF795B10-0BC0-4D3A-9B6D-ACA823C917FB}"/>
            </a:ext>
          </a:extLst>
        </xdr:cNvPr>
        <xdr:cNvSpPr/>
      </xdr:nvSpPr>
      <xdr:spPr>
        <a:xfrm>
          <a:off x="17554575" y="9989439"/>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600" name="フローチャート: 判断 599">
          <a:extLst>
            <a:ext uri="{FF2B5EF4-FFF2-40B4-BE49-F238E27FC236}">
              <a16:creationId xmlns:a16="http://schemas.microsoft.com/office/drawing/2014/main" id="{626B9532-79FC-4CBB-B532-521411D44095}"/>
            </a:ext>
          </a:extLst>
        </xdr:cNvPr>
        <xdr:cNvSpPr/>
      </xdr:nvSpPr>
      <xdr:spPr>
        <a:xfrm>
          <a:off x="16754475" y="999032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D53C3C84-1C9A-46B9-8921-19FB4015E77B}"/>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C22EFD31-CB9E-4269-9ACB-6AF875277914}"/>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17A76A64-71B0-43CA-981C-E87DF5518231}"/>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B1A48A5A-F2A0-432D-ABB0-658F41108E4E}"/>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53117902-A41C-467B-8E82-3323B63B39FF}"/>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146558</xdr:rowOff>
    </xdr:from>
    <xdr:to>
      <xdr:col>116</xdr:col>
      <xdr:colOff>114300</xdr:colOff>
      <xdr:row>60</xdr:row>
      <xdr:rowOff>76708</xdr:rowOff>
    </xdr:to>
    <xdr:sp macro="" textlink="">
      <xdr:nvSpPr>
        <xdr:cNvPr id="606" name="楕円 605">
          <a:extLst>
            <a:ext uri="{FF2B5EF4-FFF2-40B4-BE49-F238E27FC236}">
              <a16:creationId xmlns:a16="http://schemas.microsoft.com/office/drawing/2014/main" id="{2E6051DF-5EFD-43F2-BF0B-4A93C49AD0F1}"/>
            </a:ext>
          </a:extLst>
        </xdr:cNvPr>
        <xdr:cNvSpPr/>
      </xdr:nvSpPr>
      <xdr:spPr>
        <a:xfrm>
          <a:off x="19897725" y="970648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169435</xdr:rowOff>
    </xdr:from>
    <xdr:ext cx="469744" cy="259045"/>
    <xdr:sp macro="" textlink="">
      <xdr:nvSpPr>
        <xdr:cNvPr id="607" name="【学校施設】&#10;一人当たり面積該当値テキスト">
          <a:extLst>
            <a:ext uri="{FF2B5EF4-FFF2-40B4-BE49-F238E27FC236}">
              <a16:creationId xmlns:a16="http://schemas.microsoft.com/office/drawing/2014/main" id="{AC8122D2-15B6-4D94-AF05-146C3794B709}"/>
            </a:ext>
          </a:extLst>
        </xdr:cNvPr>
        <xdr:cNvSpPr txBox="1"/>
      </xdr:nvSpPr>
      <xdr:spPr>
        <a:xfrm>
          <a:off x="19992975" y="9561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165418</xdr:rowOff>
    </xdr:from>
    <xdr:to>
      <xdr:col>112</xdr:col>
      <xdr:colOff>38100</xdr:colOff>
      <xdr:row>60</xdr:row>
      <xdr:rowOff>95568</xdr:rowOff>
    </xdr:to>
    <xdr:sp macro="" textlink="">
      <xdr:nvSpPr>
        <xdr:cNvPr id="608" name="楕円 607">
          <a:extLst>
            <a:ext uri="{FF2B5EF4-FFF2-40B4-BE49-F238E27FC236}">
              <a16:creationId xmlns:a16="http://schemas.microsoft.com/office/drawing/2014/main" id="{E58E18BC-165E-4CCC-846A-EB1DD49487A0}"/>
            </a:ext>
          </a:extLst>
        </xdr:cNvPr>
        <xdr:cNvSpPr/>
      </xdr:nvSpPr>
      <xdr:spPr>
        <a:xfrm>
          <a:off x="19154775" y="972534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25908</xdr:rowOff>
    </xdr:from>
    <xdr:to>
      <xdr:col>116</xdr:col>
      <xdr:colOff>63500</xdr:colOff>
      <xdr:row>60</xdr:row>
      <xdr:rowOff>44768</xdr:rowOff>
    </xdr:to>
    <xdr:cxnSp macro="">
      <xdr:nvCxnSpPr>
        <xdr:cNvPr id="609" name="直線コネクタ 608">
          <a:extLst>
            <a:ext uri="{FF2B5EF4-FFF2-40B4-BE49-F238E27FC236}">
              <a16:creationId xmlns:a16="http://schemas.microsoft.com/office/drawing/2014/main" id="{EFD8627E-085D-4BFE-A633-2B0512D90FA2}"/>
            </a:ext>
          </a:extLst>
        </xdr:cNvPr>
        <xdr:cNvCxnSpPr/>
      </xdr:nvCxnSpPr>
      <xdr:spPr>
        <a:xfrm flipV="1">
          <a:off x="19202400" y="9754108"/>
          <a:ext cx="752475" cy="1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13208</xdr:rowOff>
    </xdr:from>
    <xdr:to>
      <xdr:col>107</xdr:col>
      <xdr:colOff>101600</xdr:colOff>
      <xdr:row>60</xdr:row>
      <xdr:rowOff>114808</xdr:rowOff>
    </xdr:to>
    <xdr:sp macro="" textlink="">
      <xdr:nvSpPr>
        <xdr:cNvPr id="610" name="楕円 609">
          <a:extLst>
            <a:ext uri="{FF2B5EF4-FFF2-40B4-BE49-F238E27FC236}">
              <a16:creationId xmlns:a16="http://schemas.microsoft.com/office/drawing/2014/main" id="{AEA23854-0528-4F84-841C-493E01FF91DB}"/>
            </a:ext>
          </a:extLst>
        </xdr:cNvPr>
        <xdr:cNvSpPr/>
      </xdr:nvSpPr>
      <xdr:spPr>
        <a:xfrm>
          <a:off x="18345150" y="973505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44768</xdr:rowOff>
    </xdr:from>
    <xdr:to>
      <xdr:col>111</xdr:col>
      <xdr:colOff>177800</xdr:colOff>
      <xdr:row>60</xdr:row>
      <xdr:rowOff>64008</xdr:rowOff>
    </xdr:to>
    <xdr:cxnSp macro="">
      <xdr:nvCxnSpPr>
        <xdr:cNvPr id="611" name="直線コネクタ 610">
          <a:extLst>
            <a:ext uri="{FF2B5EF4-FFF2-40B4-BE49-F238E27FC236}">
              <a16:creationId xmlns:a16="http://schemas.microsoft.com/office/drawing/2014/main" id="{7A529A3E-B0F2-4A2E-A732-375ADE0BD217}"/>
            </a:ext>
          </a:extLst>
        </xdr:cNvPr>
        <xdr:cNvCxnSpPr/>
      </xdr:nvCxnSpPr>
      <xdr:spPr>
        <a:xfrm flipV="1">
          <a:off x="18392775" y="9772968"/>
          <a:ext cx="809625" cy="1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28067</xdr:rowOff>
    </xdr:from>
    <xdr:to>
      <xdr:col>102</xdr:col>
      <xdr:colOff>165100</xdr:colOff>
      <xdr:row>60</xdr:row>
      <xdr:rowOff>129667</xdr:rowOff>
    </xdr:to>
    <xdr:sp macro="" textlink="">
      <xdr:nvSpPr>
        <xdr:cNvPr id="612" name="楕円 611">
          <a:extLst>
            <a:ext uri="{FF2B5EF4-FFF2-40B4-BE49-F238E27FC236}">
              <a16:creationId xmlns:a16="http://schemas.microsoft.com/office/drawing/2014/main" id="{1DE58F38-F799-4075-A57D-5A73A23E761D}"/>
            </a:ext>
          </a:extLst>
        </xdr:cNvPr>
        <xdr:cNvSpPr/>
      </xdr:nvSpPr>
      <xdr:spPr>
        <a:xfrm>
          <a:off x="17554575" y="975626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64008</xdr:rowOff>
    </xdr:from>
    <xdr:to>
      <xdr:col>107</xdr:col>
      <xdr:colOff>50800</xdr:colOff>
      <xdr:row>60</xdr:row>
      <xdr:rowOff>78867</xdr:rowOff>
    </xdr:to>
    <xdr:cxnSp macro="">
      <xdr:nvCxnSpPr>
        <xdr:cNvPr id="613" name="直線コネクタ 612">
          <a:extLst>
            <a:ext uri="{FF2B5EF4-FFF2-40B4-BE49-F238E27FC236}">
              <a16:creationId xmlns:a16="http://schemas.microsoft.com/office/drawing/2014/main" id="{8BF72843-5290-41AC-B6DA-A584F7DF3A03}"/>
            </a:ext>
          </a:extLst>
        </xdr:cNvPr>
        <xdr:cNvCxnSpPr/>
      </xdr:nvCxnSpPr>
      <xdr:spPr>
        <a:xfrm flipV="1">
          <a:off x="17602200" y="9792208"/>
          <a:ext cx="790575" cy="1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69977</xdr:rowOff>
    </xdr:from>
    <xdr:to>
      <xdr:col>98</xdr:col>
      <xdr:colOff>38100</xdr:colOff>
      <xdr:row>61</xdr:row>
      <xdr:rowOff>127</xdr:rowOff>
    </xdr:to>
    <xdr:sp macro="" textlink="">
      <xdr:nvSpPr>
        <xdr:cNvPr id="614" name="楕円 613">
          <a:extLst>
            <a:ext uri="{FF2B5EF4-FFF2-40B4-BE49-F238E27FC236}">
              <a16:creationId xmlns:a16="http://schemas.microsoft.com/office/drawing/2014/main" id="{CEA6FBDC-A7B7-4C65-B7FA-9C194C1929D0}"/>
            </a:ext>
          </a:extLst>
        </xdr:cNvPr>
        <xdr:cNvSpPr/>
      </xdr:nvSpPr>
      <xdr:spPr>
        <a:xfrm>
          <a:off x="16754475" y="979182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78867</xdr:rowOff>
    </xdr:from>
    <xdr:to>
      <xdr:col>102</xdr:col>
      <xdr:colOff>114300</xdr:colOff>
      <xdr:row>60</xdr:row>
      <xdr:rowOff>120777</xdr:rowOff>
    </xdr:to>
    <xdr:cxnSp macro="">
      <xdr:nvCxnSpPr>
        <xdr:cNvPr id="615" name="直線コネクタ 614">
          <a:extLst>
            <a:ext uri="{FF2B5EF4-FFF2-40B4-BE49-F238E27FC236}">
              <a16:creationId xmlns:a16="http://schemas.microsoft.com/office/drawing/2014/main" id="{C1F1138A-514E-46F7-9C68-F262C01FD092}"/>
            </a:ext>
          </a:extLst>
        </xdr:cNvPr>
        <xdr:cNvCxnSpPr/>
      </xdr:nvCxnSpPr>
      <xdr:spPr>
        <a:xfrm flipV="1">
          <a:off x="16802100" y="9803892"/>
          <a:ext cx="800100" cy="4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20400</xdr:rowOff>
    </xdr:from>
    <xdr:ext cx="469744" cy="259045"/>
    <xdr:sp macro="" textlink="">
      <xdr:nvSpPr>
        <xdr:cNvPr id="616" name="n_1aveValue【学校施設】&#10;一人当たり面積">
          <a:extLst>
            <a:ext uri="{FF2B5EF4-FFF2-40B4-BE49-F238E27FC236}">
              <a16:creationId xmlns:a16="http://schemas.microsoft.com/office/drawing/2014/main" id="{4E29E925-6D5F-4E4E-B982-2A6E4CFB76EB}"/>
            </a:ext>
          </a:extLst>
        </xdr:cNvPr>
        <xdr:cNvSpPr txBox="1"/>
      </xdr:nvSpPr>
      <xdr:spPr>
        <a:xfrm>
          <a:off x="18983402" y="1006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20972</xdr:rowOff>
    </xdr:from>
    <xdr:ext cx="469744" cy="259045"/>
    <xdr:sp macro="" textlink="">
      <xdr:nvSpPr>
        <xdr:cNvPr id="617" name="n_2aveValue【学校施設】&#10;一人当たり面積">
          <a:extLst>
            <a:ext uri="{FF2B5EF4-FFF2-40B4-BE49-F238E27FC236}">
              <a16:creationId xmlns:a16="http://schemas.microsoft.com/office/drawing/2014/main" id="{90084450-EF19-4899-A4A7-6411B8F3AEC9}"/>
            </a:ext>
          </a:extLst>
        </xdr:cNvPr>
        <xdr:cNvSpPr txBox="1"/>
      </xdr:nvSpPr>
      <xdr:spPr>
        <a:xfrm>
          <a:off x="18183302" y="10069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20591</xdr:rowOff>
    </xdr:from>
    <xdr:ext cx="469744" cy="259045"/>
    <xdr:sp macro="" textlink="">
      <xdr:nvSpPr>
        <xdr:cNvPr id="618" name="n_3aveValue【学校施設】&#10;一人当たり面積">
          <a:extLst>
            <a:ext uri="{FF2B5EF4-FFF2-40B4-BE49-F238E27FC236}">
              <a16:creationId xmlns:a16="http://schemas.microsoft.com/office/drawing/2014/main" id="{6D11E9AC-7DE7-41D9-BB9A-7F23267720CB}"/>
            </a:ext>
          </a:extLst>
        </xdr:cNvPr>
        <xdr:cNvSpPr txBox="1"/>
      </xdr:nvSpPr>
      <xdr:spPr>
        <a:xfrm>
          <a:off x="17383202" y="1006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27830</xdr:rowOff>
    </xdr:from>
    <xdr:ext cx="469744" cy="259045"/>
    <xdr:sp macro="" textlink="">
      <xdr:nvSpPr>
        <xdr:cNvPr id="619" name="n_4aveValue【学校施設】&#10;一人当たり面積">
          <a:extLst>
            <a:ext uri="{FF2B5EF4-FFF2-40B4-BE49-F238E27FC236}">
              <a16:creationId xmlns:a16="http://schemas.microsoft.com/office/drawing/2014/main" id="{6C19FB5A-54EE-4EDE-9027-0A40B14AC562}"/>
            </a:ext>
          </a:extLst>
        </xdr:cNvPr>
        <xdr:cNvSpPr txBox="1"/>
      </xdr:nvSpPr>
      <xdr:spPr>
        <a:xfrm>
          <a:off x="16592627" y="1007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112095</xdr:rowOff>
    </xdr:from>
    <xdr:ext cx="469744" cy="259045"/>
    <xdr:sp macro="" textlink="">
      <xdr:nvSpPr>
        <xdr:cNvPr id="620" name="n_1mainValue【学校施設】&#10;一人当たり面積">
          <a:extLst>
            <a:ext uri="{FF2B5EF4-FFF2-40B4-BE49-F238E27FC236}">
              <a16:creationId xmlns:a16="http://schemas.microsoft.com/office/drawing/2014/main" id="{C5DBFAD3-C4D7-4958-AA00-03CC6574D510}"/>
            </a:ext>
          </a:extLst>
        </xdr:cNvPr>
        <xdr:cNvSpPr txBox="1"/>
      </xdr:nvSpPr>
      <xdr:spPr>
        <a:xfrm>
          <a:off x="18983402" y="9513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131335</xdr:rowOff>
    </xdr:from>
    <xdr:ext cx="469744" cy="259045"/>
    <xdr:sp macro="" textlink="">
      <xdr:nvSpPr>
        <xdr:cNvPr id="621" name="n_2mainValue【学校施設】&#10;一人当たり面積">
          <a:extLst>
            <a:ext uri="{FF2B5EF4-FFF2-40B4-BE49-F238E27FC236}">
              <a16:creationId xmlns:a16="http://schemas.microsoft.com/office/drawing/2014/main" id="{22411E01-619A-4F84-8AC2-61453B864A2B}"/>
            </a:ext>
          </a:extLst>
        </xdr:cNvPr>
        <xdr:cNvSpPr txBox="1"/>
      </xdr:nvSpPr>
      <xdr:spPr>
        <a:xfrm>
          <a:off x="18183302" y="9532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146194</xdr:rowOff>
    </xdr:from>
    <xdr:ext cx="469744" cy="259045"/>
    <xdr:sp macro="" textlink="">
      <xdr:nvSpPr>
        <xdr:cNvPr id="622" name="n_3mainValue【学校施設】&#10;一人当たり面積">
          <a:extLst>
            <a:ext uri="{FF2B5EF4-FFF2-40B4-BE49-F238E27FC236}">
              <a16:creationId xmlns:a16="http://schemas.microsoft.com/office/drawing/2014/main" id="{4D4A9D73-79B3-4AA0-9C21-E9190B94B1D7}"/>
            </a:ext>
          </a:extLst>
        </xdr:cNvPr>
        <xdr:cNvSpPr txBox="1"/>
      </xdr:nvSpPr>
      <xdr:spPr>
        <a:xfrm>
          <a:off x="17383202" y="9544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16654</xdr:rowOff>
    </xdr:from>
    <xdr:ext cx="469744" cy="259045"/>
    <xdr:sp macro="" textlink="">
      <xdr:nvSpPr>
        <xdr:cNvPr id="623" name="n_4mainValue【学校施設】&#10;一人当たり面積">
          <a:extLst>
            <a:ext uri="{FF2B5EF4-FFF2-40B4-BE49-F238E27FC236}">
              <a16:creationId xmlns:a16="http://schemas.microsoft.com/office/drawing/2014/main" id="{88947F1F-FE80-4FB2-A23F-59F6B0AB48C0}"/>
            </a:ext>
          </a:extLst>
        </xdr:cNvPr>
        <xdr:cNvSpPr txBox="1"/>
      </xdr:nvSpPr>
      <xdr:spPr>
        <a:xfrm>
          <a:off x="16592627" y="9579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951B9E91-0B28-4B37-A30F-3A8310686A99}"/>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555E4112-3C53-40E0-923F-A39C37FB9F40}"/>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F9DA35F6-83DB-43ED-AAFF-5F3EF0B4A82D}"/>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5E2382A2-A897-4C3A-A264-F7B3FAAED0E7}"/>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538DB974-496D-4B01-90BF-6A74A49386B8}"/>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46762452-D806-410C-BEDC-919D5C74C98F}"/>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2F975B0B-9D42-4D5E-A0DE-3075A1FE927B}"/>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021098BC-E409-438C-A35B-B4C6B74B2296}"/>
            </a:ext>
          </a:extLst>
        </xdr:cNvPr>
        <xdr:cNvSpPr/>
      </xdr:nvSpPr>
      <xdr:spPr>
        <a:xfrm>
          <a:off x="11210925" y="122491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a:extLst>
            <a:ext uri="{FF2B5EF4-FFF2-40B4-BE49-F238E27FC236}">
              <a16:creationId xmlns:a16="http://schemas.microsoft.com/office/drawing/2014/main" id="{80FE0260-442A-4FE9-B5CE-DBB6A7456379}"/>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a:extLst>
            <a:ext uri="{FF2B5EF4-FFF2-40B4-BE49-F238E27FC236}">
              <a16:creationId xmlns:a16="http://schemas.microsoft.com/office/drawing/2014/main" id="{1920D1AA-C03C-4256-A591-284C0350764F}"/>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a:extLst>
            <a:ext uri="{FF2B5EF4-FFF2-40B4-BE49-F238E27FC236}">
              <a16:creationId xmlns:a16="http://schemas.microsoft.com/office/drawing/2014/main" id="{C86A80CC-998F-4EF7-931A-7644890EC4E7}"/>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a:extLst>
            <a:ext uri="{FF2B5EF4-FFF2-40B4-BE49-F238E27FC236}">
              <a16:creationId xmlns:a16="http://schemas.microsoft.com/office/drawing/2014/main" id="{3B7CAC71-6243-4C35-B3DF-952C18C21AD9}"/>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a:extLst>
            <a:ext uri="{FF2B5EF4-FFF2-40B4-BE49-F238E27FC236}">
              <a16:creationId xmlns:a16="http://schemas.microsoft.com/office/drawing/2014/main" id="{25D72960-7A67-49CF-BAE2-291BC2F3ECED}"/>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a:extLst>
            <a:ext uri="{FF2B5EF4-FFF2-40B4-BE49-F238E27FC236}">
              <a16:creationId xmlns:a16="http://schemas.microsoft.com/office/drawing/2014/main" id="{496CE038-C3E3-4276-87E9-DB19692B963A}"/>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a:extLst>
            <a:ext uri="{FF2B5EF4-FFF2-40B4-BE49-F238E27FC236}">
              <a16:creationId xmlns:a16="http://schemas.microsoft.com/office/drawing/2014/main" id="{5728AD92-7850-4AA8-8C0E-9BF29EC763F2}"/>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a:extLst>
            <a:ext uri="{FF2B5EF4-FFF2-40B4-BE49-F238E27FC236}">
              <a16:creationId xmlns:a16="http://schemas.microsoft.com/office/drawing/2014/main" id="{B05AC9E5-B961-4C22-AA8C-65977A81EDB9}"/>
            </a:ext>
          </a:extLst>
        </xdr:cNvPr>
        <xdr:cNvSpPr/>
      </xdr:nvSpPr>
      <xdr:spPr>
        <a:xfrm>
          <a:off x="16459200" y="122491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457C9643-77EE-4D4B-8378-2AB8E1B1F7A4}"/>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CEDBDA6C-4904-4C25-BEFE-61F61BE21559}"/>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94016FEC-C967-47F6-A471-DA676D8C0FAB}"/>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94CBAEEE-FA13-4583-9705-0BC1AADC78F7}"/>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D8C20C34-7C36-459B-89C5-794AE08E6ED2}"/>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305DAFB3-CD06-452F-8BE6-5B13E78FF0F2}"/>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1D332212-AC09-412D-AB12-E5FAE77B607D}"/>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4D143399-20EC-4590-A597-315AA9563F89}"/>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A0C30383-C9E2-4F03-9C16-2205044A57FB}"/>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099AAE39-2B91-43AB-848E-A5BFA5334A3A}"/>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id="{658CAE76-9E41-444D-8122-D5A083DBC1A3}"/>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1" name="直線コネクタ 650">
          <a:extLst>
            <a:ext uri="{FF2B5EF4-FFF2-40B4-BE49-F238E27FC236}">
              <a16:creationId xmlns:a16="http://schemas.microsoft.com/office/drawing/2014/main" id="{7463DF6F-DD62-4C2D-819D-3640541A0E45}"/>
            </a:ext>
          </a:extLst>
        </xdr:cNvPr>
        <xdr:cNvCxnSpPr/>
      </xdr:nvCxnSpPr>
      <xdr:spPr>
        <a:xfrm>
          <a:off x="11210925" y="17811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2" name="テキスト ボックス 651">
          <a:extLst>
            <a:ext uri="{FF2B5EF4-FFF2-40B4-BE49-F238E27FC236}">
              <a16:creationId xmlns:a16="http://schemas.microsoft.com/office/drawing/2014/main" id="{27182D35-24F0-49F1-9379-2E6D8E95693E}"/>
            </a:ext>
          </a:extLst>
        </xdr:cNvPr>
        <xdr:cNvSpPr txBox="1"/>
      </xdr:nvSpPr>
      <xdr:spPr>
        <a:xfrm>
          <a:off x="107945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3" name="直線コネクタ 652">
          <a:extLst>
            <a:ext uri="{FF2B5EF4-FFF2-40B4-BE49-F238E27FC236}">
              <a16:creationId xmlns:a16="http://schemas.microsoft.com/office/drawing/2014/main" id="{D89A68CD-98FC-47E0-9561-2F220EEA466E}"/>
            </a:ext>
          </a:extLst>
        </xdr:cNvPr>
        <xdr:cNvCxnSpPr/>
      </xdr:nvCxnSpPr>
      <xdr:spPr>
        <a:xfrm>
          <a:off x="11210925" y="17430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4" name="テキスト ボックス 653">
          <a:extLst>
            <a:ext uri="{FF2B5EF4-FFF2-40B4-BE49-F238E27FC236}">
              <a16:creationId xmlns:a16="http://schemas.microsoft.com/office/drawing/2014/main" id="{28590C34-70ED-4FB6-A6F2-83A4DF9AACA3}"/>
            </a:ext>
          </a:extLst>
        </xdr:cNvPr>
        <xdr:cNvSpPr txBox="1"/>
      </xdr:nvSpPr>
      <xdr:spPr>
        <a:xfrm>
          <a:off x="10845966"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5" name="直線コネクタ 654">
          <a:extLst>
            <a:ext uri="{FF2B5EF4-FFF2-40B4-BE49-F238E27FC236}">
              <a16:creationId xmlns:a16="http://schemas.microsoft.com/office/drawing/2014/main" id="{9EBC24AE-A477-47AA-B327-81014DD8CC4C}"/>
            </a:ext>
          </a:extLst>
        </xdr:cNvPr>
        <xdr:cNvCxnSpPr/>
      </xdr:nvCxnSpPr>
      <xdr:spPr>
        <a:xfrm>
          <a:off x="11210925" y="17049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6" name="テキスト ボックス 655">
          <a:extLst>
            <a:ext uri="{FF2B5EF4-FFF2-40B4-BE49-F238E27FC236}">
              <a16:creationId xmlns:a16="http://schemas.microsoft.com/office/drawing/2014/main" id="{46CEAF08-D91F-480A-8A05-3EB2CF7E55AB}"/>
            </a:ext>
          </a:extLst>
        </xdr:cNvPr>
        <xdr:cNvSpPr txBox="1"/>
      </xdr:nvSpPr>
      <xdr:spPr>
        <a:xfrm>
          <a:off x="10845966"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7" name="直線コネクタ 656">
          <a:extLst>
            <a:ext uri="{FF2B5EF4-FFF2-40B4-BE49-F238E27FC236}">
              <a16:creationId xmlns:a16="http://schemas.microsoft.com/office/drawing/2014/main" id="{90DA8100-011B-4078-AF33-FC21F8C5CCCE}"/>
            </a:ext>
          </a:extLst>
        </xdr:cNvPr>
        <xdr:cNvCxnSpPr/>
      </xdr:nvCxnSpPr>
      <xdr:spPr>
        <a:xfrm>
          <a:off x="11210925" y="16668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8" name="テキスト ボックス 657">
          <a:extLst>
            <a:ext uri="{FF2B5EF4-FFF2-40B4-BE49-F238E27FC236}">
              <a16:creationId xmlns:a16="http://schemas.microsoft.com/office/drawing/2014/main" id="{76DDE018-9588-4F3B-8546-4DFEDA013317}"/>
            </a:ext>
          </a:extLst>
        </xdr:cNvPr>
        <xdr:cNvSpPr txBox="1"/>
      </xdr:nvSpPr>
      <xdr:spPr>
        <a:xfrm>
          <a:off x="10845966"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9" name="直線コネクタ 658">
          <a:extLst>
            <a:ext uri="{FF2B5EF4-FFF2-40B4-BE49-F238E27FC236}">
              <a16:creationId xmlns:a16="http://schemas.microsoft.com/office/drawing/2014/main" id="{3E86894F-31A0-4A12-9FE5-C619B536779A}"/>
            </a:ext>
          </a:extLst>
        </xdr:cNvPr>
        <xdr:cNvCxnSpPr/>
      </xdr:nvCxnSpPr>
      <xdr:spPr>
        <a:xfrm>
          <a:off x="11210925" y="16287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0" name="テキスト ボックス 659">
          <a:extLst>
            <a:ext uri="{FF2B5EF4-FFF2-40B4-BE49-F238E27FC236}">
              <a16:creationId xmlns:a16="http://schemas.microsoft.com/office/drawing/2014/main" id="{4862BAA8-0581-465C-8B25-FB7B84077EE6}"/>
            </a:ext>
          </a:extLst>
        </xdr:cNvPr>
        <xdr:cNvSpPr txBox="1"/>
      </xdr:nvSpPr>
      <xdr:spPr>
        <a:xfrm>
          <a:off x="10845966"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a:extLst>
            <a:ext uri="{FF2B5EF4-FFF2-40B4-BE49-F238E27FC236}">
              <a16:creationId xmlns:a16="http://schemas.microsoft.com/office/drawing/2014/main" id="{CEE63EF4-033E-4270-8146-0A79ABD39B7B}"/>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2" name="テキスト ボックス 661">
          <a:extLst>
            <a:ext uri="{FF2B5EF4-FFF2-40B4-BE49-F238E27FC236}">
              <a16:creationId xmlns:a16="http://schemas.microsoft.com/office/drawing/2014/main" id="{0E2F3821-EA10-4F2F-AF76-B9074F640CE0}"/>
            </a:ext>
          </a:extLst>
        </xdr:cNvPr>
        <xdr:cNvSpPr txBox="1"/>
      </xdr:nvSpPr>
      <xdr:spPr>
        <a:xfrm>
          <a:off x="109037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3" name="【公民館】&#10;有形固定資産減価償却率グラフ枠">
          <a:extLst>
            <a:ext uri="{FF2B5EF4-FFF2-40B4-BE49-F238E27FC236}">
              <a16:creationId xmlns:a16="http://schemas.microsoft.com/office/drawing/2014/main" id="{B97BA4BC-3277-494E-9C11-E30FA44FE798}"/>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664" name="直線コネクタ 663">
          <a:extLst>
            <a:ext uri="{FF2B5EF4-FFF2-40B4-BE49-F238E27FC236}">
              <a16:creationId xmlns:a16="http://schemas.microsoft.com/office/drawing/2014/main" id="{90912794-05D9-4C9B-A710-1CFDA08E5DC9}"/>
            </a:ext>
          </a:extLst>
        </xdr:cNvPr>
        <xdr:cNvCxnSpPr/>
      </xdr:nvCxnSpPr>
      <xdr:spPr>
        <a:xfrm flipV="1">
          <a:off x="14696439" y="1630680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5" name="【公民館】&#10;有形固定資産減価償却率最小値テキスト">
          <a:extLst>
            <a:ext uri="{FF2B5EF4-FFF2-40B4-BE49-F238E27FC236}">
              <a16:creationId xmlns:a16="http://schemas.microsoft.com/office/drawing/2014/main" id="{387E812C-A2DD-4D14-8CA3-23CC613B5649}"/>
            </a:ext>
          </a:extLst>
        </xdr:cNvPr>
        <xdr:cNvSpPr txBox="1"/>
      </xdr:nvSpPr>
      <xdr:spPr>
        <a:xfrm>
          <a:off x="14735175" y="1781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6" name="直線コネクタ 665">
          <a:extLst>
            <a:ext uri="{FF2B5EF4-FFF2-40B4-BE49-F238E27FC236}">
              <a16:creationId xmlns:a16="http://schemas.microsoft.com/office/drawing/2014/main" id="{2C8AC747-3369-47C1-A451-8AAF85E01364}"/>
            </a:ext>
          </a:extLst>
        </xdr:cNvPr>
        <xdr:cNvCxnSpPr/>
      </xdr:nvCxnSpPr>
      <xdr:spPr>
        <a:xfrm>
          <a:off x="14611350" y="178117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667" name="【公民館】&#10;有形固定資産減価償却率最大値テキスト">
          <a:extLst>
            <a:ext uri="{FF2B5EF4-FFF2-40B4-BE49-F238E27FC236}">
              <a16:creationId xmlns:a16="http://schemas.microsoft.com/office/drawing/2014/main" id="{0C843EFA-7F0B-426A-A709-6126BA00DE62}"/>
            </a:ext>
          </a:extLst>
        </xdr:cNvPr>
        <xdr:cNvSpPr txBox="1"/>
      </xdr:nvSpPr>
      <xdr:spPr>
        <a:xfrm>
          <a:off x="14735175" y="1608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668" name="直線コネクタ 667">
          <a:extLst>
            <a:ext uri="{FF2B5EF4-FFF2-40B4-BE49-F238E27FC236}">
              <a16:creationId xmlns:a16="http://schemas.microsoft.com/office/drawing/2014/main" id="{F65B1B91-882D-4DF0-9C28-444D9BF3E858}"/>
            </a:ext>
          </a:extLst>
        </xdr:cNvPr>
        <xdr:cNvCxnSpPr/>
      </xdr:nvCxnSpPr>
      <xdr:spPr>
        <a:xfrm>
          <a:off x="14611350" y="163068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147338</xdr:rowOff>
    </xdr:from>
    <xdr:ext cx="405111" cy="259045"/>
    <xdr:sp macro="" textlink="">
      <xdr:nvSpPr>
        <xdr:cNvPr id="669" name="【公民館】&#10;有形固定資産減価償却率平均値テキスト">
          <a:extLst>
            <a:ext uri="{FF2B5EF4-FFF2-40B4-BE49-F238E27FC236}">
              <a16:creationId xmlns:a16="http://schemas.microsoft.com/office/drawing/2014/main" id="{A8A7C865-52DF-45D5-92ED-A217CFBD28D5}"/>
            </a:ext>
          </a:extLst>
        </xdr:cNvPr>
        <xdr:cNvSpPr txBox="1"/>
      </xdr:nvSpPr>
      <xdr:spPr>
        <a:xfrm>
          <a:off x="14735175" y="169462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670" name="フローチャート: 判断 669">
          <a:extLst>
            <a:ext uri="{FF2B5EF4-FFF2-40B4-BE49-F238E27FC236}">
              <a16:creationId xmlns:a16="http://schemas.microsoft.com/office/drawing/2014/main" id="{78EE60A0-7E5E-425B-96CD-A9D34B8B033C}"/>
            </a:ext>
          </a:extLst>
        </xdr:cNvPr>
        <xdr:cNvSpPr/>
      </xdr:nvSpPr>
      <xdr:spPr>
        <a:xfrm>
          <a:off x="14649450" y="170948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671" name="フローチャート: 判断 670">
          <a:extLst>
            <a:ext uri="{FF2B5EF4-FFF2-40B4-BE49-F238E27FC236}">
              <a16:creationId xmlns:a16="http://schemas.microsoft.com/office/drawing/2014/main" id="{5404C93C-A1E3-4B20-8E11-9129B29C696D}"/>
            </a:ext>
          </a:extLst>
        </xdr:cNvPr>
        <xdr:cNvSpPr/>
      </xdr:nvSpPr>
      <xdr:spPr>
        <a:xfrm>
          <a:off x="13887450" y="170795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672" name="フローチャート: 判断 671">
          <a:extLst>
            <a:ext uri="{FF2B5EF4-FFF2-40B4-BE49-F238E27FC236}">
              <a16:creationId xmlns:a16="http://schemas.microsoft.com/office/drawing/2014/main" id="{9EFCF665-28CA-4D6F-B839-E94CAD66E371}"/>
            </a:ext>
          </a:extLst>
        </xdr:cNvPr>
        <xdr:cNvSpPr/>
      </xdr:nvSpPr>
      <xdr:spPr>
        <a:xfrm>
          <a:off x="13096875" y="1706054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673" name="フローチャート: 判断 672">
          <a:extLst>
            <a:ext uri="{FF2B5EF4-FFF2-40B4-BE49-F238E27FC236}">
              <a16:creationId xmlns:a16="http://schemas.microsoft.com/office/drawing/2014/main" id="{F51F13B7-4273-4651-B723-E7EC7F97DBEC}"/>
            </a:ext>
          </a:extLst>
        </xdr:cNvPr>
        <xdr:cNvSpPr/>
      </xdr:nvSpPr>
      <xdr:spPr>
        <a:xfrm>
          <a:off x="12296775" y="170973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674" name="フローチャート: 判断 673">
          <a:extLst>
            <a:ext uri="{FF2B5EF4-FFF2-40B4-BE49-F238E27FC236}">
              <a16:creationId xmlns:a16="http://schemas.microsoft.com/office/drawing/2014/main" id="{1104A0B6-8E1A-4E7F-BD1F-2CB64B48DED1}"/>
            </a:ext>
          </a:extLst>
        </xdr:cNvPr>
        <xdr:cNvSpPr/>
      </xdr:nvSpPr>
      <xdr:spPr>
        <a:xfrm>
          <a:off x="11487150" y="170973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1DEAD308-E2C7-4903-AFE1-5EFBB9275A3C}"/>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FAE29E9D-7650-4BB8-BA19-7A60AA81A7FF}"/>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7DDAB5BC-A8F4-453A-9F00-E963753B1BEC}"/>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F4018A17-6A9A-4DCE-A97C-CB8085B92B63}"/>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ED032ACD-C561-4630-A27D-3ECCF75910CD}"/>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50164</xdr:rowOff>
    </xdr:from>
    <xdr:to>
      <xdr:col>85</xdr:col>
      <xdr:colOff>177800</xdr:colOff>
      <xdr:row>105</xdr:row>
      <xdr:rowOff>151764</xdr:rowOff>
    </xdr:to>
    <xdr:sp macro="" textlink="">
      <xdr:nvSpPr>
        <xdr:cNvPr id="680" name="楕円 679">
          <a:extLst>
            <a:ext uri="{FF2B5EF4-FFF2-40B4-BE49-F238E27FC236}">
              <a16:creationId xmlns:a16="http://schemas.microsoft.com/office/drawing/2014/main" id="{1CFFC368-EA5C-4DD6-9700-F6D9118C1B1B}"/>
            </a:ext>
          </a:extLst>
        </xdr:cNvPr>
        <xdr:cNvSpPr/>
      </xdr:nvSpPr>
      <xdr:spPr>
        <a:xfrm>
          <a:off x="14649450" y="1719198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28591</xdr:rowOff>
    </xdr:from>
    <xdr:ext cx="405111" cy="259045"/>
    <xdr:sp macro="" textlink="">
      <xdr:nvSpPr>
        <xdr:cNvPr id="681" name="【公民館】&#10;有形固定資産減価償却率該当値テキスト">
          <a:extLst>
            <a:ext uri="{FF2B5EF4-FFF2-40B4-BE49-F238E27FC236}">
              <a16:creationId xmlns:a16="http://schemas.microsoft.com/office/drawing/2014/main" id="{F41863CB-F67F-48C4-B44D-BDD235040EA1}"/>
            </a:ext>
          </a:extLst>
        </xdr:cNvPr>
        <xdr:cNvSpPr txBox="1"/>
      </xdr:nvSpPr>
      <xdr:spPr>
        <a:xfrm>
          <a:off x="14735175" y="1717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8255</xdr:rowOff>
    </xdr:from>
    <xdr:to>
      <xdr:col>81</xdr:col>
      <xdr:colOff>101600</xdr:colOff>
      <xdr:row>105</xdr:row>
      <xdr:rowOff>109855</xdr:rowOff>
    </xdr:to>
    <xdr:sp macro="" textlink="">
      <xdr:nvSpPr>
        <xdr:cNvPr id="682" name="楕円 681">
          <a:extLst>
            <a:ext uri="{FF2B5EF4-FFF2-40B4-BE49-F238E27FC236}">
              <a16:creationId xmlns:a16="http://schemas.microsoft.com/office/drawing/2014/main" id="{5F9F8A24-6CCA-4872-B540-DE4D9D7326B8}"/>
            </a:ext>
          </a:extLst>
        </xdr:cNvPr>
        <xdr:cNvSpPr/>
      </xdr:nvSpPr>
      <xdr:spPr>
        <a:xfrm>
          <a:off x="13887450" y="1715643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59055</xdr:rowOff>
    </xdr:from>
    <xdr:to>
      <xdr:col>85</xdr:col>
      <xdr:colOff>127000</xdr:colOff>
      <xdr:row>105</xdr:row>
      <xdr:rowOff>100964</xdr:rowOff>
    </xdr:to>
    <xdr:cxnSp macro="">
      <xdr:nvCxnSpPr>
        <xdr:cNvPr id="683" name="直線コネクタ 682">
          <a:extLst>
            <a:ext uri="{FF2B5EF4-FFF2-40B4-BE49-F238E27FC236}">
              <a16:creationId xmlns:a16="http://schemas.microsoft.com/office/drawing/2014/main" id="{E17BA4CC-D692-40BF-9D81-73C702E0CDCF}"/>
            </a:ext>
          </a:extLst>
        </xdr:cNvPr>
        <xdr:cNvCxnSpPr/>
      </xdr:nvCxnSpPr>
      <xdr:spPr>
        <a:xfrm>
          <a:off x="13935075" y="17204055"/>
          <a:ext cx="762000" cy="4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145414</xdr:rowOff>
    </xdr:from>
    <xdr:to>
      <xdr:col>76</xdr:col>
      <xdr:colOff>165100</xdr:colOff>
      <xdr:row>105</xdr:row>
      <xdr:rowOff>75564</xdr:rowOff>
    </xdr:to>
    <xdr:sp macro="" textlink="">
      <xdr:nvSpPr>
        <xdr:cNvPr id="684" name="楕円 683">
          <a:extLst>
            <a:ext uri="{FF2B5EF4-FFF2-40B4-BE49-F238E27FC236}">
              <a16:creationId xmlns:a16="http://schemas.microsoft.com/office/drawing/2014/main" id="{98F1B334-6249-4BA4-9114-D8E0BC5E9CEE}"/>
            </a:ext>
          </a:extLst>
        </xdr:cNvPr>
        <xdr:cNvSpPr/>
      </xdr:nvSpPr>
      <xdr:spPr>
        <a:xfrm>
          <a:off x="13096875" y="1711578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24764</xdr:rowOff>
    </xdr:from>
    <xdr:to>
      <xdr:col>81</xdr:col>
      <xdr:colOff>50800</xdr:colOff>
      <xdr:row>105</xdr:row>
      <xdr:rowOff>59055</xdr:rowOff>
    </xdr:to>
    <xdr:cxnSp macro="">
      <xdr:nvCxnSpPr>
        <xdr:cNvPr id="685" name="直線コネクタ 684">
          <a:extLst>
            <a:ext uri="{FF2B5EF4-FFF2-40B4-BE49-F238E27FC236}">
              <a16:creationId xmlns:a16="http://schemas.microsoft.com/office/drawing/2014/main" id="{6D29AA3F-3E0A-434A-A2B1-388476375FEA}"/>
            </a:ext>
          </a:extLst>
        </xdr:cNvPr>
        <xdr:cNvCxnSpPr/>
      </xdr:nvCxnSpPr>
      <xdr:spPr>
        <a:xfrm>
          <a:off x="13144500" y="17172939"/>
          <a:ext cx="790575" cy="3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113030</xdr:rowOff>
    </xdr:from>
    <xdr:to>
      <xdr:col>72</xdr:col>
      <xdr:colOff>38100</xdr:colOff>
      <xdr:row>105</xdr:row>
      <xdr:rowOff>43180</xdr:rowOff>
    </xdr:to>
    <xdr:sp macro="" textlink="">
      <xdr:nvSpPr>
        <xdr:cNvPr id="686" name="楕円 685">
          <a:extLst>
            <a:ext uri="{FF2B5EF4-FFF2-40B4-BE49-F238E27FC236}">
              <a16:creationId xmlns:a16="http://schemas.microsoft.com/office/drawing/2014/main" id="{6BEA2E53-BBCB-4E5E-B7FE-B137EF172D66}"/>
            </a:ext>
          </a:extLst>
        </xdr:cNvPr>
        <xdr:cNvSpPr/>
      </xdr:nvSpPr>
      <xdr:spPr>
        <a:xfrm>
          <a:off x="12296775" y="1708658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163830</xdr:rowOff>
    </xdr:from>
    <xdr:to>
      <xdr:col>76</xdr:col>
      <xdr:colOff>114300</xdr:colOff>
      <xdr:row>105</xdr:row>
      <xdr:rowOff>24764</xdr:rowOff>
    </xdr:to>
    <xdr:cxnSp macro="">
      <xdr:nvCxnSpPr>
        <xdr:cNvPr id="687" name="直線コネクタ 686">
          <a:extLst>
            <a:ext uri="{FF2B5EF4-FFF2-40B4-BE49-F238E27FC236}">
              <a16:creationId xmlns:a16="http://schemas.microsoft.com/office/drawing/2014/main" id="{C9F46AF7-2393-407B-BD59-1E8652B32675}"/>
            </a:ext>
          </a:extLst>
        </xdr:cNvPr>
        <xdr:cNvCxnSpPr/>
      </xdr:nvCxnSpPr>
      <xdr:spPr>
        <a:xfrm>
          <a:off x="12344400" y="17134205"/>
          <a:ext cx="800100" cy="38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88264</xdr:rowOff>
    </xdr:from>
    <xdr:to>
      <xdr:col>67</xdr:col>
      <xdr:colOff>101600</xdr:colOff>
      <xdr:row>105</xdr:row>
      <xdr:rowOff>18414</xdr:rowOff>
    </xdr:to>
    <xdr:sp macro="" textlink="">
      <xdr:nvSpPr>
        <xdr:cNvPr id="688" name="楕円 687">
          <a:extLst>
            <a:ext uri="{FF2B5EF4-FFF2-40B4-BE49-F238E27FC236}">
              <a16:creationId xmlns:a16="http://schemas.microsoft.com/office/drawing/2014/main" id="{6C64090C-AC19-401E-BDC0-B0EA03075072}"/>
            </a:ext>
          </a:extLst>
        </xdr:cNvPr>
        <xdr:cNvSpPr/>
      </xdr:nvSpPr>
      <xdr:spPr>
        <a:xfrm>
          <a:off x="11487150" y="1705863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139064</xdr:rowOff>
    </xdr:from>
    <xdr:to>
      <xdr:col>71</xdr:col>
      <xdr:colOff>177800</xdr:colOff>
      <xdr:row>104</xdr:row>
      <xdr:rowOff>163830</xdr:rowOff>
    </xdr:to>
    <xdr:cxnSp macro="">
      <xdr:nvCxnSpPr>
        <xdr:cNvPr id="689" name="直線コネクタ 688">
          <a:extLst>
            <a:ext uri="{FF2B5EF4-FFF2-40B4-BE49-F238E27FC236}">
              <a16:creationId xmlns:a16="http://schemas.microsoft.com/office/drawing/2014/main" id="{F271F5AC-22A0-4E2A-BC93-30359F381D6D}"/>
            </a:ext>
          </a:extLst>
        </xdr:cNvPr>
        <xdr:cNvCxnSpPr/>
      </xdr:nvCxnSpPr>
      <xdr:spPr>
        <a:xfrm>
          <a:off x="11534775" y="17115789"/>
          <a:ext cx="809625" cy="18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55897</xdr:rowOff>
    </xdr:from>
    <xdr:ext cx="405111" cy="259045"/>
    <xdr:sp macro="" textlink="">
      <xdr:nvSpPr>
        <xdr:cNvPr id="690" name="n_1aveValue【公民館】&#10;有形固定資産減価償却率">
          <a:extLst>
            <a:ext uri="{FF2B5EF4-FFF2-40B4-BE49-F238E27FC236}">
              <a16:creationId xmlns:a16="http://schemas.microsoft.com/office/drawing/2014/main" id="{62883B26-50DC-461C-A208-A7D66F28CCD1}"/>
            </a:ext>
          </a:extLst>
        </xdr:cNvPr>
        <xdr:cNvSpPr txBox="1"/>
      </xdr:nvSpPr>
      <xdr:spPr>
        <a:xfrm>
          <a:off x="13745219" y="1685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36847</xdr:rowOff>
    </xdr:from>
    <xdr:ext cx="405111" cy="259045"/>
    <xdr:sp macro="" textlink="">
      <xdr:nvSpPr>
        <xdr:cNvPr id="691" name="n_2aveValue【公民館】&#10;有形固定資産減価償却率">
          <a:extLst>
            <a:ext uri="{FF2B5EF4-FFF2-40B4-BE49-F238E27FC236}">
              <a16:creationId xmlns:a16="http://schemas.microsoft.com/office/drawing/2014/main" id="{4B964A3B-6953-4A1F-9DB4-13557355B036}"/>
            </a:ext>
          </a:extLst>
        </xdr:cNvPr>
        <xdr:cNvSpPr txBox="1"/>
      </xdr:nvSpPr>
      <xdr:spPr>
        <a:xfrm>
          <a:off x="12964169" y="1683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41927</xdr:rowOff>
    </xdr:from>
    <xdr:ext cx="405111" cy="259045"/>
    <xdr:sp macro="" textlink="">
      <xdr:nvSpPr>
        <xdr:cNvPr id="692" name="n_3aveValue【公民館】&#10;有形固定資産減価償却率">
          <a:extLst>
            <a:ext uri="{FF2B5EF4-FFF2-40B4-BE49-F238E27FC236}">
              <a16:creationId xmlns:a16="http://schemas.microsoft.com/office/drawing/2014/main" id="{FD417187-46E3-4858-B6A5-588A57518C26}"/>
            </a:ext>
          </a:extLst>
        </xdr:cNvPr>
        <xdr:cNvSpPr txBox="1"/>
      </xdr:nvSpPr>
      <xdr:spPr>
        <a:xfrm>
          <a:off x="12164069" y="17190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41927</xdr:rowOff>
    </xdr:from>
    <xdr:ext cx="405111" cy="259045"/>
    <xdr:sp macro="" textlink="">
      <xdr:nvSpPr>
        <xdr:cNvPr id="693" name="n_4aveValue【公民館】&#10;有形固定資産減価償却率">
          <a:extLst>
            <a:ext uri="{FF2B5EF4-FFF2-40B4-BE49-F238E27FC236}">
              <a16:creationId xmlns:a16="http://schemas.microsoft.com/office/drawing/2014/main" id="{812D1D2D-AB70-4DB8-8968-EB818C68D767}"/>
            </a:ext>
          </a:extLst>
        </xdr:cNvPr>
        <xdr:cNvSpPr txBox="1"/>
      </xdr:nvSpPr>
      <xdr:spPr>
        <a:xfrm>
          <a:off x="11354444" y="17190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100982</xdr:rowOff>
    </xdr:from>
    <xdr:ext cx="405111" cy="259045"/>
    <xdr:sp macro="" textlink="">
      <xdr:nvSpPr>
        <xdr:cNvPr id="694" name="n_1mainValue【公民館】&#10;有形固定資産減価償却率">
          <a:extLst>
            <a:ext uri="{FF2B5EF4-FFF2-40B4-BE49-F238E27FC236}">
              <a16:creationId xmlns:a16="http://schemas.microsoft.com/office/drawing/2014/main" id="{DEC0A454-AB16-4B99-8702-D9F8DF8A8C42}"/>
            </a:ext>
          </a:extLst>
        </xdr:cNvPr>
        <xdr:cNvSpPr txBox="1"/>
      </xdr:nvSpPr>
      <xdr:spPr>
        <a:xfrm>
          <a:off x="13745219" y="17249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66691</xdr:rowOff>
    </xdr:from>
    <xdr:ext cx="405111" cy="259045"/>
    <xdr:sp macro="" textlink="">
      <xdr:nvSpPr>
        <xdr:cNvPr id="695" name="n_2mainValue【公民館】&#10;有形固定資産減価償却率">
          <a:extLst>
            <a:ext uri="{FF2B5EF4-FFF2-40B4-BE49-F238E27FC236}">
              <a16:creationId xmlns:a16="http://schemas.microsoft.com/office/drawing/2014/main" id="{A9C80C90-3182-445E-A503-95CC62D7BD26}"/>
            </a:ext>
          </a:extLst>
        </xdr:cNvPr>
        <xdr:cNvSpPr txBox="1"/>
      </xdr:nvSpPr>
      <xdr:spPr>
        <a:xfrm>
          <a:off x="12964169" y="1720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59707</xdr:rowOff>
    </xdr:from>
    <xdr:ext cx="405111" cy="259045"/>
    <xdr:sp macro="" textlink="">
      <xdr:nvSpPr>
        <xdr:cNvPr id="696" name="n_3mainValue【公民館】&#10;有形固定資産減価償却率">
          <a:extLst>
            <a:ext uri="{FF2B5EF4-FFF2-40B4-BE49-F238E27FC236}">
              <a16:creationId xmlns:a16="http://schemas.microsoft.com/office/drawing/2014/main" id="{87A6954F-E843-417E-8205-5776B7BB0675}"/>
            </a:ext>
          </a:extLst>
        </xdr:cNvPr>
        <xdr:cNvSpPr txBox="1"/>
      </xdr:nvSpPr>
      <xdr:spPr>
        <a:xfrm>
          <a:off x="12164069" y="1686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34941</xdr:rowOff>
    </xdr:from>
    <xdr:ext cx="405111" cy="259045"/>
    <xdr:sp macro="" textlink="">
      <xdr:nvSpPr>
        <xdr:cNvPr id="697" name="n_4mainValue【公民館】&#10;有形固定資産減価償却率">
          <a:extLst>
            <a:ext uri="{FF2B5EF4-FFF2-40B4-BE49-F238E27FC236}">
              <a16:creationId xmlns:a16="http://schemas.microsoft.com/office/drawing/2014/main" id="{2B68FA0D-4FC3-4217-8D43-29642F50F903}"/>
            </a:ext>
          </a:extLst>
        </xdr:cNvPr>
        <xdr:cNvSpPr txBox="1"/>
      </xdr:nvSpPr>
      <xdr:spPr>
        <a:xfrm>
          <a:off x="11354444" y="1683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a:extLst>
            <a:ext uri="{FF2B5EF4-FFF2-40B4-BE49-F238E27FC236}">
              <a16:creationId xmlns:a16="http://schemas.microsoft.com/office/drawing/2014/main" id="{FBE640E4-1E1B-44A5-8DC1-291CD9E6428E}"/>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a:extLst>
            <a:ext uri="{FF2B5EF4-FFF2-40B4-BE49-F238E27FC236}">
              <a16:creationId xmlns:a16="http://schemas.microsoft.com/office/drawing/2014/main" id="{6B90E207-2CD9-4926-8D5D-1B5B3069370B}"/>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a:extLst>
            <a:ext uri="{FF2B5EF4-FFF2-40B4-BE49-F238E27FC236}">
              <a16:creationId xmlns:a16="http://schemas.microsoft.com/office/drawing/2014/main" id="{99FFFFC6-F8F2-47C9-87D9-123F91E78D4E}"/>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a:extLst>
            <a:ext uri="{FF2B5EF4-FFF2-40B4-BE49-F238E27FC236}">
              <a16:creationId xmlns:a16="http://schemas.microsoft.com/office/drawing/2014/main" id="{CA07AE59-8A34-428A-9FE6-23EB9F4B4245}"/>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a:extLst>
            <a:ext uri="{FF2B5EF4-FFF2-40B4-BE49-F238E27FC236}">
              <a16:creationId xmlns:a16="http://schemas.microsoft.com/office/drawing/2014/main" id="{F06DCA86-C83B-4E21-8C92-FC35B13F28D3}"/>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a:extLst>
            <a:ext uri="{FF2B5EF4-FFF2-40B4-BE49-F238E27FC236}">
              <a16:creationId xmlns:a16="http://schemas.microsoft.com/office/drawing/2014/main" id="{E3572B58-E860-4507-9411-D1C6819523FC}"/>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a:extLst>
            <a:ext uri="{FF2B5EF4-FFF2-40B4-BE49-F238E27FC236}">
              <a16:creationId xmlns:a16="http://schemas.microsoft.com/office/drawing/2014/main" id="{81DE93FB-2AF8-4AFF-A14C-F5521958282D}"/>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a:extLst>
            <a:ext uri="{FF2B5EF4-FFF2-40B4-BE49-F238E27FC236}">
              <a16:creationId xmlns:a16="http://schemas.microsoft.com/office/drawing/2014/main" id="{46962269-F309-4F87-BD07-CE5592E316F4}"/>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a:extLst>
            <a:ext uri="{FF2B5EF4-FFF2-40B4-BE49-F238E27FC236}">
              <a16:creationId xmlns:a16="http://schemas.microsoft.com/office/drawing/2014/main" id="{923A967F-BC48-469A-8471-A85B91289736}"/>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a:extLst>
            <a:ext uri="{FF2B5EF4-FFF2-40B4-BE49-F238E27FC236}">
              <a16:creationId xmlns:a16="http://schemas.microsoft.com/office/drawing/2014/main" id="{01BD7AA6-7289-41B8-8D4E-153B2FDB571C}"/>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8" name="直線コネクタ 707">
          <a:extLst>
            <a:ext uri="{FF2B5EF4-FFF2-40B4-BE49-F238E27FC236}">
              <a16:creationId xmlns:a16="http://schemas.microsoft.com/office/drawing/2014/main" id="{72D43C04-84C9-44F5-A28A-B15830240456}"/>
            </a:ext>
          </a:extLst>
        </xdr:cNvPr>
        <xdr:cNvCxnSpPr/>
      </xdr:nvCxnSpPr>
      <xdr:spPr>
        <a:xfrm>
          <a:off x="164592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9" name="テキスト ボックス 708">
          <a:extLst>
            <a:ext uri="{FF2B5EF4-FFF2-40B4-BE49-F238E27FC236}">
              <a16:creationId xmlns:a16="http://schemas.microsoft.com/office/drawing/2014/main" id="{D7E80ABC-07AE-4028-ABED-653F7F34D94D}"/>
            </a:ext>
          </a:extLst>
        </xdr:cNvPr>
        <xdr:cNvSpPr txBox="1"/>
      </xdr:nvSpPr>
      <xdr:spPr>
        <a:xfrm>
          <a:off x="160523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0" name="直線コネクタ 709">
          <a:extLst>
            <a:ext uri="{FF2B5EF4-FFF2-40B4-BE49-F238E27FC236}">
              <a16:creationId xmlns:a16="http://schemas.microsoft.com/office/drawing/2014/main" id="{76B73697-995C-48C2-9028-9C8140DE2023}"/>
            </a:ext>
          </a:extLst>
        </xdr:cNvPr>
        <xdr:cNvCxnSpPr/>
      </xdr:nvCxnSpPr>
      <xdr:spPr>
        <a:xfrm>
          <a:off x="164592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1" name="テキスト ボックス 710">
          <a:extLst>
            <a:ext uri="{FF2B5EF4-FFF2-40B4-BE49-F238E27FC236}">
              <a16:creationId xmlns:a16="http://schemas.microsoft.com/office/drawing/2014/main" id="{7D9BC706-BC6A-4027-84B4-01F57D710DFC}"/>
            </a:ext>
          </a:extLst>
        </xdr:cNvPr>
        <xdr:cNvSpPr txBox="1"/>
      </xdr:nvSpPr>
      <xdr:spPr>
        <a:xfrm>
          <a:off x="16052346" y="174005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2" name="直線コネクタ 711">
          <a:extLst>
            <a:ext uri="{FF2B5EF4-FFF2-40B4-BE49-F238E27FC236}">
              <a16:creationId xmlns:a16="http://schemas.microsoft.com/office/drawing/2014/main" id="{2A3C713B-5D7F-41F1-AB2A-62EB895239A3}"/>
            </a:ext>
          </a:extLst>
        </xdr:cNvPr>
        <xdr:cNvCxnSpPr/>
      </xdr:nvCxnSpPr>
      <xdr:spPr>
        <a:xfrm>
          <a:off x="164592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3" name="テキスト ボックス 712">
          <a:extLst>
            <a:ext uri="{FF2B5EF4-FFF2-40B4-BE49-F238E27FC236}">
              <a16:creationId xmlns:a16="http://schemas.microsoft.com/office/drawing/2014/main" id="{E343756D-1D2D-4AA2-AF8A-EA68690D5E0B}"/>
            </a:ext>
          </a:extLst>
        </xdr:cNvPr>
        <xdr:cNvSpPr txBox="1"/>
      </xdr:nvSpPr>
      <xdr:spPr>
        <a:xfrm>
          <a:off x="16052346" y="170708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4" name="直線コネクタ 713">
          <a:extLst>
            <a:ext uri="{FF2B5EF4-FFF2-40B4-BE49-F238E27FC236}">
              <a16:creationId xmlns:a16="http://schemas.microsoft.com/office/drawing/2014/main" id="{956D7FE7-D8BE-4A57-8E52-3CE51CC43083}"/>
            </a:ext>
          </a:extLst>
        </xdr:cNvPr>
        <xdr:cNvCxnSpPr/>
      </xdr:nvCxnSpPr>
      <xdr:spPr>
        <a:xfrm>
          <a:off x="164592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5" name="テキスト ボックス 714">
          <a:extLst>
            <a:ext uri="{FF2B5EF4-FFF2-40B4-BE49-F238E27FC236}">
              <a16:creationId xmlns:a16="http://schemas.microsoft.com/office/drawing/2014/main" id="{6CC6CC81-03D4-41FA-AB33-7662275413CF}"/>
            </a:ext>
          </a:extLst>
        </xdr:cNvPr>
        <xdr:cNvSpPr txBox="1"/>
      </xdr:nvSpPr>
      <xdr:spPr>
        <a:xfrm>
          <a:off x="16052346" y="16744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6" name="直線コネクタ 715">
          <a:extLst>
            <a:ext uri="{FF2B5EF4-FFF2-40B4-BE49-F238E27FC236}">
              <a16:creationId xmlns:a16="http://schemas.microsoft.com/office/drawing/2014/main" id="{C9B304BF-8E79-49DF-AED9-E3CD6F9CC19A}"/>
            </a:ext>
          </a:extLst>
        </xdr:cNvPr>
        <xdr:cNvCxnSpPr/>
      </xdr:nvCxnSpPr>
      <xdr:spPr>
        <a:xfrm>
          <a:off x="164592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7" name="テキスト ボックス 716">
          <a:extLst>
            <a:ext uri="{FF2B5EF4-FFF2-40B4-BE49-F238E27FC236}">
              <a16:creationId xmlns:a16="http://schemas.microsoft.com/office/drawing/2014/main" id="{2D6CCB23-54D2-41FC-B936-762679AC7677}"/>
            </a:ext>
          </a:extLst>
        </xdr:cNvPr>
        <xdr:cNvSpPr txBox="1"/>
      </xdr:nvSpPr>
      <xdr:spPr>
        <a:xfrm>
          <a:off x="16052346" y="164144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8" name="直線コネクタ 717">
          <a:extLst>
            <a:ext uri="{FF2B5EF4-FFF2-40B4-BE49-F238E27FC236}">
              <a16:creationId xmlns:a16="http://schemas.microsoft.com/office/drawing/2014/main" id="{5CD5694D-8E7B-48E0-BC67-B65C870124EB}"/>
            </a:ext>
          </a:extLst>
        </xdr:cNvPr>
        <xdr:cNvCxnSpPr/>
      </xdr:nvCxnSpPr>
      <xdr:spPr>
        <a:xfrm>
          <a:off x="164592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9" name="テキスト ボックス 718">
          <a:extLst>
            <a:ext uri="{FF2B5EF4-FFF2-40B4-BE49-F238E27FC236}">
              <a16:creationId xmlns:a16="http://schemas.microsoft.com/office/drawing/2014/main" id="{FBEAAB35-B709-48D1-9A5F-BF108C424406}"/>
            </a:ext>
          </a:extLst>
        </xdr:cNvPr>
        <xdr:cNvSpPr txBox="1"/>
      </xdr:nvSpPr>
      <xdr:spPr>
        <a:xfrm>
          <a:off x="16052346" y="160879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53D9013B-19A1-45D3-A68F-7B72EF9F4EBE}"/>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1662E592-8C9E-4B6C-88F5-758B3C4996B5}"/>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73DC0BEF-27DC-4DC5-86BE-7583F70DA8CB}"/>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723" name="直線コネクタ 722">
          <a:extLst>
            <a:ext uri="{FF2B5EF4-FFF2-40B4-BE49-F238E27FC236}">
              <a16:creationId xmlns:a16="http://schemas.microsoft.com/office/drawing/2014/main" id="{C38E12B0-13BF-4451-BC9F-F83DB56FF0BE}"/>
            </a:ext>
          </a:extLst>
        </xdr:cNvPr>
        <xdr:cNvCxnSpPr/>
      </xdr:nvCxnSpPr>
      <xdr:spPr>
        <a:xfrm flipV="1">
          <a:off x="19954239" y="16409761"/>
          <a:ext cx="0" cy="1441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724" name="【公民館】&#10;一人当たり面積最小値テキスト">
          <a:extLst>
            <a:ext uri="{FF2B5EF4-FFF2-40B4-BE49-F238E27FC236}">
              <a16:creationId xmlns:a16="http://schemas.microsoft.com/office/drawing/2014/main" id="{78730B42-B5E0-4D12-B137-07B1F4031F9D}"/>
            </a:ext>
          </a:extLst>
        </xdr:cNvPr>
        <xdr:cNvSpPr txBox="1"/>
      </xdr:nvSpPr>
      <xdr:spPr>
        <a:xfrm>
          <a:off x="19992975" y="17858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725" name="直線コネクタ 724">
          <a:extLst>
            <a:ext uri="{FF2B5EF4-FFF2-40B4-BE49-F238E27FC236}">
              <a16:creationId xmlns:a16="http://schemas.microsoft.com/office/drawing/2014/main" id="{683DF01E-E7C2-4E4E-B4CB-1CF197182FD3}"/>
            </a:ext>
          </a:extLst>
        </xdr:cNvPr>
        <xdr:cNvCxnSpPr/>
      </xdr:nvCxnSpPr>
      <xdr:spPr>
        <a:xfrm>
          <a:off x="19878675" y="1785148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726" name="【公民館】&#10;一人当たり面積最大値テキスト">
          <a:extLst>
            <a:ext uri="{FF2B5EF4-FFF2-40B4-BE49-F238E27FC236}">
              <a16:creationId xmlns:a16="http://schemas.microsoft.com/office/drawing/2014/main" id="{BD517CF2-8287-4B9C-B3CC-BA19FC6F5DCD}"/>
            </a:ext>
          </a:extLst>
        </xdr:cNvPr>
        <xdr:cNvSpPr txBox="1"/>
      </xdr:nvSpPr>
      <xdr:spPr>
        <a:xfrm>
          <a:off x="19992975" y="1618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727" name="直線コネクタ 726">
          <a:extLst>
            <a:ext uri="{FF2B5EF4-FFF2-40B4-BE49-F238E27FC236}">
              <a16:creationId xmlns:a16="http://schemas.microsoft.com/office/drawing/2014/main" id="{965F7842-BCE8-4116-BD12-9932182DF0B0}"/>
            </a:ext>
          </a:extLst>
        </xdr:cNvPr>
        <xdr:cNvCxnSpPr/>
      </xdr:nvCxnSpPr>
      <xdr:spPr>
        <a:xfrm>
          <a:off x="19878675" y="1640976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132822</xdr:rowOff>
    </xdr:from>
    <xdr:ext cx="469744" cy="259045"/>
    <xdr:sp macro="" textlink="">
      <xdr:nvSpPr>
        <xdr:cNvPr id="728" name="【公民館】&#10;一人当たり面積平均値テキスト">
          <a:extLst>
            <a:ext uri="{FF2B5EF4-FFF2-40B4-BE49-F238E27FC236}">
              <a16:creationId xmlns:a16="http://schemas.microsoft.com/office/drawing/2014/main" id="{5AFD5F0F-09B2-45C2-9540-BF6178249A91}"/>
            </a:ext>
          </a:extLst>
        </xdr:cNvPr>
        <xdr:cNvSpPr txBox="1"/>
      </xdr:nvSpPr>
      <xdr:spPr>
        <a:xfrm>
          <a:off x="19992975" y="174492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729" name="フローチャート: 判断 728">
          <a:extLst>
            <a:ext uri="{FF2B5EF4-FFF2-40B4-BE49-F238E27FC236}">
              <a16:creationId xmlns:a16="http://schemas.microsoft.com/office/drawing/2014/main" id="{EFDEB902-BF94-4B61-A02A-AB481771EF1A}"/>
            </a:ext>
          </a:extLst>
        </xdr:cNvPr>
        <xdr:cNvSpPr/>
      </xdr:nvSpPr>
      <xdr:spPr>
        <a:xfrm>
          <a:off x="19897725" y="174708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730" name="フローチャート: 判断 729">
          <a:extLst>
            <a:ext uri="{FF2B5EF4-FFF2-40B4-BE49-F238E27FC236}">
              <a16:creationId xmlns:a16="http://schemas.microsoft.com/office/drawing/2014/main" id="{9A6A875A-D5B1-477C-85CA-403B119022EF}"/>
            </a:ext>
          </a:extLst>
        </xdr:cNvPr>
        <xdr:cNvSpPr/>
      </xdr:nvSpPr>
      <xdr:spPr>
        <a:xfrm>
          <a:off x="19154775" y="1748055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731" name="フローチャート: 判断 730">
          <a:extLst>
            <a:ext uri="{FF2B5EF4-FFF2-40B4-BE49-F238E27FC236}">
              <a16:creationId xmlns:a16="http://schemas.microsoft.com/office/drawing/2014/main" id="{5963E6EB-4EFC-4900-A3C8-F15E74BA4F20}"/>
            </a:ext>
          </a:extLst>
        </xdr:cNvPr>
        <xdr:cNvSpPr/>
      </xdr:nvSpPr>
      <xdr:spPr>
        <a:xfrm>
          <a:off x="18345150" y="1745624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732" name="フローチャート: 判断 731">
          <a:extLst>
            <a:ext uri="{FF2B5EF4-FFF2-40B4-BE49-F238E27FC236}">
              <a16:creationId xmlns:a16="http://schemas.microsoft.com/office/drawing/2014/main" id="{C500A685-3519-46CB-A374-0FD3F166A6BA}"/>
            </a:ext>
          </a:extLst>
        </xdr:cNvPr>
        <xdr:cNvSpPr/>
      </xdr:nvSpPr>
      <xdr:spPr>
        <a:xfrm>
          <a:off x="17554575" y="1746594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141332</xdr:rowOff>
    </xdr:from>
    <xdr:to>
      <xdr:col>98</xdr:col>
      <xdr:colOff>38100</xdr:colOff>
      <xdr:row>107</xdr:row>
      <xdr:rowOff>71482</xdr:rowOff>
    </xdr:to>
    <xdr:sp macro="" textlink="">
      <xdr:nvSpPr>
        <xdr:cNvPr id="733" name="フローチャート: 判断 732">
          <a:extLst>
            <a:ext uri="{FF2B5EF4-FFF2-40B4-BE49-F238E27FC236}">
              <a16:creationId xmlns:a16="http://schemas.microsoft.com/office/drawing/2014/main" id="{8EB2348F-92A7-4B86-B010-56359CD2DC55}"/>
            </a:ext>
          </a:extLst>
        </xdr:cNvPr>
        <xdr:cNvSpPr/>
      </xdr:nvSpPr>
      <xdr:spPr>
        <a:xfrm>
          <a:off x="16754475" y="1746095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52696C41-0B70-4B41-9C74-2D7AB1A7BB44}"/>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C72F9B30-AE74-4EDF-A3A2-37E45F17173B}"/>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E5A4604B-B002-4D09-B9B2-EE20B6782E34}"/>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435A61AF-A225-486E-BC8C-771B8C9DBCC0}"/>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A072EADF-0461-498B-8B31-843400D69118}"/>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167458</xdr:rowOff>
    </xdr:from>
    <xdr:to>
      <xdr:col>116</xdr:col>
      <xdr:colOff>114300</xdr:colOff>
      <xdr:row>102</xdr:row>
      <xdr:rowOff>97608</xdr:rowOff>
    </xdr:to>
    <xdr:sp macro="" textlink="">
      <xdr:nvSpPr>
        <xdr:cNvPr id="739" name="楕円 738">
          <a:extLst>
            <a:ext uri="{FF2B5EF4-FFF2-40B4-BE49-F238E27FC236}">
              <a16:creationId xmlns:a16="http://schemas.microsoft.com/office/drawing/2014/main" id="{563C7EB0-9609-4780-BCBA-E2EA21441C21}"/>
            </a:ext>
          </a:extLst>
        </xdr:cNvPr>
        <xdr:cNvSpPr/>
      </xdr:nvSpPr>
      <xdr:spPr>
        <a:xfrm>
          <a:off x="19897725" y="1662348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18885</xdr:rowOff>
    </xdr:from>
    <xdr:ext cx="469744" cy="259045"/>
    <xdr:sp macro="" textlink="">
      <xdr:nvSpPr>
        <xdr:cNvPr id="740" name="【公民館】&#10;一人当たり面積該当値テキスト">
          <a:extLst>
            <a:ext uri="{FF2B5EF4-FFF2-40B4-BE49-F238E27FC236}">
              <a16:creationId xmlns:a16="http://schemas.microsoft.com/office/drawing/2014/main" id="{40FEA0E7-AA8C-417A-8C40-9384EBB5ADE9}"/>
            </a:ext>
          </a:extLst>
        </xdr:cNvPr>
        <xdr:cNvSpPr txBox="1"/>
      </xdr:nvSpPr>
      <xdr:spPr>
        <a:xfrm>
          <a:off x="19992975" y="16478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5806</xdr:rowOff>
    </xdr:from>
    <xdr:to>
      <xdr:col>112</xdr:col>
      <xdr:colOff>38100</xdr:colOff>
      <xdr:row>102</xdr:row>
      <xdr:rowOff>107406</xdr:rowOff>
    </xdr:to>
    <xdr:sp macro="" textlink="">
      <xdr:nvSpPr>
        <xdr:cNvPr id="741" name="楕円 740">
          <a:extLst>
            <a:ext uri="{FF2B5EF4-FFF2-40B4-BE49-F238E27FC236}">
              <a16:creationId xmlns:a16="http://schemas.microsoft.com/office/drawing/2014/main" id="{FD9D436D-990B-4228-B877-780A9C9996A8}"/>
            </a:ext>
          </a:extLst>
        </xdr:cNvPr>
        <xdr:cNvSpPr/>
      </xdr:nvSpPr>
      <xdr:spPr>
        <a:xfrm>
          <a:off x="19154775" y="1663963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46808</xdr:rowOff>
    </xdr:from>
    <xdr:to>
      <xdr:col>116</xdr:col>
      <xdr:colOff>63500</xdr:colOff>
      <xdr:row>102</xdr:row>
      <xdr:rowOff>56606</xdr:rowOff>
    </xdr:to>
    <xdr:cxnSp macro="">
      <xdr:nvCxnSpPr>
        <xdr:cNvPr id="742" name="直線コネクタ 741">
          <a:extLst>
            <a:ext uri="{FF2B5EF4-FFF2-40B4-BE49-F238E27FC236}">
              <a16:creationId xmlns:a16="http://schemas.microsoft.com/office/drawing/2014/main" id="{2493DD9A-EFB6-444D-9F93-B5AC9A5EBE20}"/>
            </a:ext>
          </a:extLst>
        </xdr:cNvPr>
        <xdr:cNvCxnSpPr/>
      </xdr:nvCxnSpPr>
      <xdr:spPr>
        <a:xfrm flipV="1">
          <a:off x="19202400" y="16680633"/>
          <a:ext cx="752475" cy="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35198</xdr:rowOff>
    </xdr:from>
    <xdr:to>
      <xdr:col>107</xdr:col>
      <xdr:colOff>101600</xdr:colOff>
      <xdr:row>102</xdr:row>
      <xdr:rowOff>136798</xdr:rowOff>
    </xdr:to>
    <xdr:sp macro="" textlink="">
      <xdr:nvSpPr>
        <xdr:cNvPr id="743" name="楕円 742">
          <a:extLst>
            <a:ext uri="{FF2B5EF4-FFF2-40B4-BE49-F238E27FC236}">
              <a16:creationId xmlns:a16="http://schemas.microsoft.com/office/drawing/2014/main" id="{88FF1FDF-6FE4-41BA-8449-48025B4EC62D}"/>
            </a:ext>
          </a:extLst>
        </xdr:cNvPr>
        <xdr:cNvSpPr/>
      </xdr:nvSpPr>
      <xdr:spPr>
        <a:xfrm>
          <a:off x="18345150" y="1666584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56606</xdr:rowOff>
    </xdr:from>
    <xdr:to>
      <xdr:col>111</xdr:col>
      <xdr:colOff>177800</xdr:colOff>
      <xdr:row>102</xdr:row>
      <xdr:rowOff>85998</xdr:rowOff>
    </xdr:to>
    <xdr:cxnSp macro="">
      <xdr:nvCxnSpPr>
        <xdr:cNvPr id="744" name="直線コネクタ 743">
          <a:extLst>
            <a:ext uri="{FF2B5EF4-FFF2-40B4-BE49-F238E27FC236}">
              <a16:creationId xmlns:a16="http://schemas.microsoft.com/office/drawing/2014/main" id="{25E0997C-DA15-4A33-8261-BF0C2F232807}"/>
            </a:ext>
          </a:extLst>
        </xdr:cNvPr>
        <xdr:cNvCxnSpPr/>
      </xdr:nvCxnSpPr>
      <xdr:spPr>
        <a:xfrm flipV="1">
          <a:off x="18392775" y="16687256"/>
          <a:ext cx="809625" cy="2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59689</xdr:rowOff>
    </xdr:from>
    <xdr:to>
      <xdr:col>102</xdr:col>
      <xdr:colOff>165100</xdr:colOff>
      <xdr:row>102</xdr:row>
      <xdr:rowOff>161289</xdr:rowOff>
    </xdr:to>
    <xdr:sp macro="" textlink="">
      <xdr:nvSpPr>
        <xdr:cNvPr id="745" name="楕円 744">
          <a:extLst>
            <a:ext uri="{FF2B5EF4-FFF2-40B4-BE49-F238E27FC236}">
              <a16:creationId xmlns:a16="http://schemas.microsoft.com/office/drawing/2014/main" id="{1ED20B40-8DA9-417A-A903-63CC94E65081}"/>
            </a:ext>
          </a:extLst>
        </xdr:cNvPr>
        <xdr:cNvSpPr/>
      </xdr:nvSpPr>
      <xdr:spPr>
        <a:xfrm>
          <a:off x="17554575" y="1669033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85998</xdr:rowOff>
    </xdr:from>
    <xdr:to>
      <xdr:col>107</xdr:col>
      <xdr:colOff>50800</xdr:colOff>
      <xdr:row>102</xdr:row>
      <xdr:rowOff>110489</xdr:rowOff>
    </xdr:to>
    <xdr:cxnSp macro="">
      <xdr:nvCxnSpPr>
        <xdr:cNvPr id="746" name="直線コネクタ 745">
          <a:extLst>
            <a:ext uri="{FF2B5EF4-FFF2-40B4-BE49-F238E27FC236}">
              <a16:creationId xmlns:a16="http://schemas.microsoft.com/office/drawing/2014/main" id="{EADD01CE-F7A3-4D41-8975-D99804864EBA}"/>
            </a:ext>
          </a:extLst>
        </xdr:cNvPr>
        <xdr:cNvCxnSpPr/>
      </xdr:nvCxnSpPr>
      <xdr:spPr>
        <a:xfrm flipV="1">
          <a:off x="17602200" y="16713473"/>
          <a:ext cx="790575" cy="2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87449</xdr:rowOff>
    </xdr:from>
    <xdr:to>
      <xdr:col>98</xdr:col>
      <xdr:colOff>38100</xdr:colOff>
      <xdr:row>103</xdr:row>
      <xdr:rowOff>17599</xdr:rowOff>
    </xdr:to>
    <xdr:sp macro="" textlink="">
      <xdr:nvSpPr>
        <xdr:cNvPr id="747" name="楕円 746">
          <a:extLst>
            <a:ext uri="{FF2B5EF4-FFF2-40B4-BE49-F238E27FC236}">
              <a16:creationId xmlns:a16="http://schemas.microsoft.com/office/drawing/2014/main" id="{10CECEB2-2E38-401F-A81F-B58D1DE82135}"/>
            </a:ext>
          </a:extLst>
        </xdr:cNvPr>
        <xdr:cNvSpPr/>
      </xdr:nvSpPr>
      <xdr:spPr>
        <a:xfrm>
          <a:off x="16754475" y="1671492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110489</xdr:rowOff>
    </xdr:from>
    <xdr:to>
      <xdr:col>102</xdr:col>
      <xdr:colOff>114300</xdr:colOff>
      <xdr:row>102</xdr:row>
      <xdr:rowOff>138249</xdr:rowOff>
    </xdr:to>
    <xdr:cxnSp macro="">
      <xdr:nvCxnSpPr>
        <xdr:cNvPr id="748" name="直線コネクタ 747">
          <a:extLst>
            <a:ext uri="{FF2B5EF4-FFF2-40B4-BE49-F238E27FC236}">
              <a16:creationId xmlns:a16="http://schemas.microsoft.com/office/drawing/2014/main" id="{88D90CBF-C3A7-4682-ACAB-13D545851040}"/>
            </a:ext>
          </a:extLst>
        </xdr:cNvPr>
        <xdr:cNvCxnSpPr/>
      </xdr:nvCxnSpPr>
      <xdr:spPr>
        <a:xfrm flipV="1">
          <a:off x="16802100" y="16737964"/>
          <a:ext cx="800100" cy="34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82204</xdr:rowOff>
    </xdr:from>
    <xdr:ext cx="469744" cy="259045"/>
    <xdr:sp macro="" textlink="">
      <xdr:nvSpPr>
        <xdr:cNvPr id="749" name="n_1aveValue【公民館】&#10;一人当たり面積">
          <a:extLst>
            <a:ext uri="{FF2B5EF4-FFF2-40B4-BE49-F238E27FC236}">
              <a16:creationId xmlns:a16="http://schemas.microsoft.com/office/drawing/2014/main" id="{8C37F5BC-0DAA-4693-A19A-B14B2CB3B111}"/>
            </a:ext>
          </a:extLst>
        </xdr:cNvPr>
        <xdr:cNvSpPr txBox="1"/>
      </xdr:nvSpPr>
      <xdr:spPr>
        <a:xfrm>
          <a:off x="18983402" y="17573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750" name="n_2aveValue【公民館】&#10;一人当たり面積">
          <a:extLst>
            <a:ext uri="{FF2B5EF4-FFF2-40B4-BE49-F238E27FC236}">
              <a16:creationId xmlns:a16="http://schemas.microsoft.com/office/drawing/2014/main" id="{5535AF60-4222-41A1-8472-8F1B1E229EA7}"/>
            </a:ext>
          </a:extLst>
        </xdr:cNvPr>
        <xdr:cNvSpPr txBox="1"/>
      </xdr:nvSpPr>
      <xdr:spPr>
        <a:xfrm>
          <a:off x="18183302" y="17555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70775</xdr:rowOff>
    </xdr:from>
    <xdr:ext cx="469744" cy="259045"/>
    <xdr:sp macro="" textlink="">
      <xdr:nvSpPr>
        <xdr:cNvPr id="751" name="n_3aveValue【公民館】&#10;一人当たり面積">
          <a:extLst>
            <a:ext uri="{FF2B5EF4-FFF2-40B4-BE49-F238E27FC236}">
              <a16:creationId xmlns:a16="http://schemas.microsoft.com/office/drawing/2014/main" id="{753E80D3-D22D-4FED-BF72-234A2419CA18}"/>
            </a:ext>
          </a:extLst>
        </xdr:cNvPr>
        <xdr:cNvSpPr txBox="1"/>
      </xdr:nvSpPr>
      <xdr:spPr>
        <a:xfrm>
          <a:off x="17383202" y="17555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62609</xdr:rowOff>
    </xdr:from>
    <xdr:ext cx="469744" cy="259045"/>
    <xdr:sp macro="" textlink="">
      <xdr:nvSpPr>
        <xdr:cNvPr id="752" name="n_4aveValue【公民館】&#10;一人当たり面積">
          <a:extLst>
            <a:ext uri="{FF2B5EF4-FFF2-40B4-BE49-F238E27FC236}">
              <a16:creationId xmlns:a16="http://schemas.microsoft.com/office/drawing/2014/main" id="{FD8D3BCD-21ED-4A0C-8D95-75E159BA0A05}"/>
            </a:ext>
          </a:extLst>
        </xdr:cNvPr>
        <xdr:cNvSpPr txBox="1"/>
      </xdr:nvSpPr>
      <xdr:spPr>
        <a:xfrm>
          <a:off x="16592627" y="17553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123933</xdr:rowOff>
    </xdr:from>
    <xdr:ext cx="469744" cy="259045"/>
    <xdr:sp macro="" textlink="">
      <xdr:nvSpPr>
        <xdr:cNvPr id="753" name="n_1mainValue【公民館】&#10;一人当たり面積">
          <a:extLst>
            <a:ext uri="{FF2B5EF4-FFF2-40B4-BE49-F238E27FC236}">
              <a16:creationId xmlns:a16="http://schemas.microsoft.com/office/drawing/2014/main" id="{E47B60B1-A82C-4B95-9A1E-C29A87F0EF76}"/>
            </a:ext>
          </a:extLst>
        </xdr:cNvPr>
        <xdr:cNvSpPr txBox="1"/>
      </xdr:nvSpPr>
      <xdr:spPr>
        <a:xfrm>
          <a:off x="18983402" y="16408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153325</xdr:rowOff>
    </xdr:from>
    <xdr:ext cx="469744" cy="259045"/>
    <xdr:sp macro="" textlink="">
      <xdr:nvSpPr>
        <xdr:cNvPr id="754" name="n_2mainValue【公民館】&#10;一人当たり面積">
          <a:extLst>
            <a:ext uri="{FF2B5EF4-FFF2-40B4-BE49-F238E27FC236}">
              <a16:creationId xmlns:a16="http://schemas.microsoft.com/office/drawing/2014/main" id="{9A68DA87-9122-49A8-8BFE-18E9C6AF1D2D}"/>
            </a:ext>
          </a:extLst>
        </xdr:cNvPr>
        <xdr:cNvSpPr txBox="1"/>
      </xdr:nvSpPr>
      <xdr:spPr>
        <a:xfrm>
          <a:off x="18183302" y="16441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6366</xdr:rowOff>
    </xdr:from>
    <xdr:ext cx="469744" cy="259045"/>
    <xdr:sp macro="" textlink="">
      <xdr:nvSpPr>
        <xdr:cNvPr id="755" name="n_3mainValue【公民館】&#10;一人当たり面積">
          <a:extLst>
            <a:ext uri="{FF2B5EF4-FFF2-40B4-BE49-F238E27FC236}">
              <a16:creationId xmlns:a16="http://schemas.microsoft.com/office/drawing/2014/main" id="{9BD4DD82-F1A7-427D-AF4D-A6129A075F8C}"/>
            </a:ext>
          </a:extLst>
        </xdr:cNvPr>
        <xdr:cNvSpPr txBox="1"/>
      </xdr:nvSpPr>
      <xdr:spPr>
        <a:xfrm>
          <a:off x="17383202" y="16468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34126</xdr:rowOff>
    </xdr:from>
    <xdr:ext cx="469744" cy="259045"/>
    <xdr:sp macro="" textlink="">
      <xdr:nvSpPr>
        <xdr:cNvPr id="756" name="n_4mainValue【公民館】&#10;一人当たり面積">
          <a:extLst>
            <a:ext uri="{FF2B5EF4-FFF2-40B4-BE49-F238E27FC236}">
              <a16:creationId xmlns:a16="http://schemas.microsoft.com/office/drawing/2014/main" id="{DA525D47-3F5A-4DD1-85BE-1B16AC156B14}"/>
            </a:ext>
          </a:extLst>
        </xdr:cNvPr>
        <xdr:cNvSpPr txBox="1"/>
      </xdr:nvSpPr>
      <xdr:spPr>
        <a:xfrm>
          <a:off x="16592627" y="1649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36BA3B40-757F-4D49-BD25-7FCBB3285A72}"/>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3043EAD1-A054-4A9B-9C30-A85CD01322E0}"/>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9C28E0F2-D710-4F31-9E07-DAB12E87DEA2}"/>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は、橋りょう・トンネルと公営住宅は類似団体平均を下回っているが、その他はほぼ同水準もしくは上回る水準となっており、中でも道路と保育所等、学校施設は比較的高い水準にある。</a:t>
          </a:r>
        </a:p>
        <a:p>
          <a:r>
            <a:rPr kumimoji="1" lang="ja-JP" altLang="en-US" sz="1300">
              <a:latin typeface="ＭＳ Ｐゴシック" panose="020B0600070205080204" pitchFamily="50" charset="-128"/>
              <a:ea typeface="ＭＳ Ｐゴシック" panose="020B0600070205080204" pitchFamily="50" charset="-128"/>
            </a:rPr>
            <a:t>　道路に関しては、集約・廃線等が困難であり、市道延長も極めて長大であることから、今後も高い水準で推移することが予想されるが、優先順位の高い路線から順次改良工事を実施していく予定である。</a:t>
          </a:r>
        </a:p>
        <a:p>
          <a:r>
            <a:rPr kumimoji="1" lang="ja-JP" altLang="en-US" sz="1300">
              <a:latin typeface="ＭＳ Ｐゴシック" panose="020B0600070205080204" pitchFamily="50" charset="-128"/>
              <a:ea typeface="ＭＳ Ｐゴシック" panose="020B0600070205080204" pitchFamily="50" charset="-128"/>
            </a:rPr>
            <a:t>　保育所及び学校施設等に関しては、計画的に統廃合を実施しており、遊休施設については利活用の検討や除却を積極的に進めていく。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その他の施設については、個別の施設計画に沿って適切な時期に集約化・更新を図っていく。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年度の実質公債費比率については、右のとおり数値に修正がありました　（誤）</a:t>
          </a:r>
          <a:r>
            <a:rPr kumimoji="1" lang="en-US" altLang="ja-JP" sz="1300">
              <a:latin typeface="ＭＳ Ｐゴシック" panose="020B0600070205080204" pitchFamily="50" charset="-128"/>
              <a:ea typeface="ＭＳ Ｐゴシック" panose="020B0600070205080204" pitchFamily="50" charset="-128"/>
            </a:rPr>
            <a:t>7.7</a:t>
          </a:r>
          <a:r>
            <a:rPr kumimoji="1" lang="ja-JP" altLang="en-US" sz="1300">
              <a:latin typeface="ＭＳ Ｐゴシック" panose="020B0600070205080204" pitchFamily="50" charset="-128"/>
              <a:ea typeface="ＭＳ Ｐゴシック" panose="020B0600070205080204" pitchFamily="50" charset="-128"/>
            </a:rPr>
            <a:t>％　→　（正）</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935B7A7-2812-44BE-B481-3CC4AB4E83D1}"/>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8C6FE09-80DA-40A7-AA2E-A3903E87529B}"/>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210FF47-E7C9-4C2F-8703-5EBE41CF762D}"/>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B10C33C-9AFA-420D-A686-4D7CFC8F562A}"/>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大分県竹田市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701D3F1-97A2-4E41-B1AF-E98971BBCC01}"/>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7270F1C-1394-4872-8040-13641B1EFC41}"/>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76BAF20-554F-4693-943A-E6C9C06EE0EF}"/>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4841180-E391-4244-978A-040F75494022}"/>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5D8A67-CDCD-4C8F-9ADD-0EED3CD3765C}"/>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E80B7E6-8657-4471-9285-5A1E6CC201C9}"/>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19,380
19,087
477.53
20,361,554
19,751,121
493,338
9,874,016
15,911,464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AD23621-FFB3-434D-9667-41ED0AC69A95}"/>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F324A98-8C73-477A-BB58-007882F53244}"/>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17CCA63-EA7A-46C4-8624-D9E475461C1D}"/>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7959A13-0EFB-44A9-82D4-DA8691438342}"/>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E2C6F97-1A28-41D0-868C-21D4D4942308}"/>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AC62E27-CC1C-4A14-BCE4-DD59578C1A6D}"/>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1B351AB-03B3-443D-A014-AB6F33B17341}"/>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C2F5146-70BF-4156-845B-DD10CBAC25C4}"/>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24F2751-2030-4EEB-9A89-40D738F51E23}"/>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88B2AC8-313F-4F44-AD11-526536D51FB1}"/>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097E58A-15F9-4239-9885-8C8BFAB6D966}"/>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35FBFFC-294D-48CC-9E78-411BF028EF5D}"/>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B9AE691-A735-4E47-ACA0-F0B1C6B568F2}"/>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0F79C45-A3D7-43AD-8D57-04B3E0654613}"/>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D0BF3F9-E099-4A67-91EB-EC90190D9EBC}"/>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ABD35DA-F70A-4FB5-9C23-C95ED73F6B8B}"/>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8EE344D-07D2-4EB6-AA9F-526EE39BC392}"/>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6C79C06-C8A5-4E25-9271-557B688E01A2}"/>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7DB2DDB-513F-45F9-89F3-8E712F34FD6C}"/>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493C234-273F-487C-A4D7-A28641AA436D}"/>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643C60A-7FEC-4211-8F08-FB18A680C92D}"/>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F17952B-663D-4A80-901E-A771BE8DCCE6}"/>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BB407C1-06A2-47BC-868F-1EB78A72A8F3}"/>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D1285BE-9FC8-42E8-BB47-F75D3EDEAD72}"/>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4270A1A-D769-4147-9C3D-20355D9DBABC}"/>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319323E-3955-4AF3-9370-BC48B1508801}"/>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B5A18E7-A642-423E-842A-5184D6E79782}"/>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E3F497B-A270-4238-B773-AEFE0EA3BE16}"/>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2C6005F-62A2-4D8D-BB78-FA59A2049B2F}"/>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181DC3B-CF9E-4123-8DB9-368DF0A7D09C}"/>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B76E521-32DE-465C-9BE0-4918C1E30AAE}"/>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166F7F4-5167-4836-B54B-3DBB17E5C1CF}"/>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6367003C-B3CC-4035-8B3D-221E01C57898}"/>
            </a:ext>
          </a:extLst>
        </xdr:cNvPr>
        <xdr:cNvCxnSpPr/>
      </xdr:nvCxnSpPr>
      <xdr:spPr>
        <a:xfrm>
          <a:off x="6858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DE893F96-F30E-49C6-A5A1-CD5374468930}"/>
            </a:ext>
          </a:extLst>
        </xdr:cNvPr>
        <xdr:cNvSpPr txBox="1"/>
      </xdr:nvSpPr>
      <xdr:spPr>
        <a:xfrm>
          <a:off x="2789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BF5A3BD-545C-4075-B91B-A10010C886B2}"/>
            </a:ext>
          </a:extLst>
        </xdr:cNvPr>
        <xdr:cNvCxnSpPr/>
      </xdr:nvCxnSpPr>
      <xdr:spPr>
        <a:xfrm>
          <a:off x="6858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4EE8FFD3-9704-4F08-804B-C99C3C430AD2}"/>
            </a:ext>
          </a:extLst>
        </xdr:cNvPr>
        <xdr:cNvSpPr txBox="1"/>
      </xdr:nvSpPr>
      <xdr:spPr>
        <a:xfrm>
          <a:off x="339891"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4A602C1A-4B76-43FD-BD5C-7EDC4DADA909}"/>
            </a:ext>
          </a:extLst>
        </xdr:cNvPr>
        <xdr:cNvCxnSpPr/>
      </xdr:nvCxnSpPr>
      <xdr:spPr>
        <a:xfrm>
          <a:off x="6858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CD38A44F-4335-45B1-9812-272C487C48FF}"/>
            </a:ext>
          </a:extLst>
        </xdr:cNvPr>
        <xdr:cNvSpPr txBox="1"/>
      </xdr:nvSpPr>
      <xdr:spPr>
        <a:xfrm>
          <a:off x="339891"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71ECBE56-82CB-46D3-974D-AA431C4425F2}"/>
            </a:ext>
          </a:extLst>
        </xdr:cNvPr>
        <xdr:cNvCxnSpPr/>
      </xdr:nvCxnSpPr>
      <xdr:spPr>
        <a:xfrm>
          <a:off x="6858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E36F1D9E-CC30-469E-9D47-0774A250336A}"/>
            </a:ext>
          </a:extLst>
        </xdr:cNvPr>
        <xdr:cNvSpPr txBox="1"/>
      </xdr:nvSpPr>
      <xdr:spPr>
        <a:xfrm>
          <a:off x="339891"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4118CD9E-8F47-4125-973C-37F516F1056A}"/>
            </a:ext>
          </a:extLst>
        </xdr:cNvPr>
        <xdr:cNvCxnSpPr/>
      </xdr:nvCxnSpPr>
      <xdr:spPr>
        <a:xfrm>
          <a:off x="6858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CFF24BA3-8BAB-42E2-B4FB-1C48271F797C}"/>
            </a:ext>
          </a:extLst>
        </xdr:cNvPr>
        <xdr:cNvSpPr txBox="1"/>
      </xdr:nvSpPr>
      <xdr:spPr>
        <a:xfrm>
          <a:off x="339891"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3D16A503-26D3-4F36-990F-C07760A2F3FD}"/>
            </a:ext>
          </a:extLst>
        </xdr:cNvPr>
        <xdr:cNvCxnSpPr/>
      </xdr:nvCxnSpPr>
      <xdr:spPr>
        <a:xfrm>
          <a:off x="6858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DC285A24-D4E7-42CE-B753-FBD22E89F4C0}"/>
            </a:ext>
          </a:extLst>
        </xdr:cNvPr>
        <xdr:cNvSpPr txBox="1"/>
      </xdr:nvSpPr>
      <xdr:spPr>
        <a:xfrm>
          <a:off x="3881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11D22511-99A8-4C7C-9ECA-A25DF1C8F113}"/>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F14895DE-1702-4306-B670-BBD5597DB2C7}"/>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9F65EB3A-C956-4E08-A7D8-18924BADF6C1}"/>
            </a:ext>
          </a:extLst>
        </xdr:cNvPr>
        <xdr:cNvCxnSpPr/>
      </xdr:nvCxnSpPr>
      <xdr:spPr>
        <a:xfrm flipV="1">
          <a:off x="4180840" y="5388428"/>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3B2A775A-7E65-4A6C-85CE-4CE2D2D633A4}"/>
            </a:ext>
          </a:extLst>
        </xdr:cNvPr>
        <xdr:cNvSpPr txBox="1"/>
      </xdr:nvSpPr>
      <xdr:spPr>
        <a:xfrm>
          <a:off x="4219575" y="690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EE41A7AB-5819-4C42-892F-673C6E82E6E4}"/>
            </a:ext>
          </a:extLst>
        </xdr:cNvPr>
        <xdr:cNvCxnSpPr/>
      </xdr:nvCxnSpPr>
      <xdr:spPr>
        <a:xfrm>
          <a:off x="4105275" y="69029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07D2E1EC-FEAB-4D08-A247-F0445C6E1899}"/>
            </a:ext>
          </a:extLst>
        </xdr:cNvPr>
        <xdr:cNvSpPr txBox="1"/>
      </xdr:nvSpPr>
      <xdr:spPr>
        <a:xfrm>
          <a:off x="4219575" y="51827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2C665D83-8C9F-4D63-83E0-4FE2F2F7BB0B}"/>
            </a:ext>
          </a:extLst>
        </xdr:cNvPr>
        <xdr:cNvCxnSpPr/>
      </xdr:nvCxnSpPr>
      <xdr:spPr>
        <a:xfrm>
          <a:off x="4105275" y="538842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170378</xdr:rowOff>
    </xdr:from>
    <xdr:ext cx="405111" cy="259045"/>
    <xdr:sp macro="" textlink="">
      <xdr:nvSpPr>
        <xdr:cNvPr id="63" name="【図書館】&#10;有形固定資産減価償却率平均値テキスト">
          <a:extLst>
            <a:ext uri="{FF2B5EF4-FFF2-40B4-BE49-F238E27FC236}">
              <a16:creationId xmlns:a16="http://schemas.microsoft.com/office/drawing/2014/main" id="{807CCD9C-034C-4866-8BFA-B86B27F439CF}"/>
            </a:ext>
          </a:extLst>
        </xdr:cNvPr>
        <xdr:cNvSpPr txBox="1"/>
      </xdr:nvSpPr>
      <xdr:spPr>
        <a:xfrm>
          <a:off x="4219575" y="59996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7EC54D29-85D5-4FEC-BE0F-7CE28CA923E5}"/>
            </a:ext>
          </a:extLst>
        </xdr:cNvPr>
        <xdr:cNvSpPr/>
      </xdr:nvSpPr>
      <xdr:spPr>
        <a:xfrm>
          <a:off x="4124325" y="602125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487CD3DC-88B6-46C5-833A-3820DFD95B71}"/>
            </a:ext>
          </a:extLst>
        </xdr:cNvPr>
        <xdr:cNvSpPr/>
      </xdr:nvSpPr>
      <xdr:spPr>
        <a:xfrm>
          <a:off x="3381375" y="600310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1AB4BDDF-F0F7-4AAF-8D51-B59201DF3536}"/>
            </a:ext>
          </a:extLst>
        </xdr:cNvPr>
        <xdr:cNvSpPr/>
      </xdr:nvSpPr>
      <xdr:spPr>
        <a:xfrm>
          <a:off x="2571750" y="599839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24892F48-C43B-4236-89F4-D4ED70050182}"/>
            </a:ext>
          </a:extLst>
        </xdr:cNvPr>
        <xdr:cNvSpPr/>
      </xdr:nvSpPr>
      <xdr:spPr>
        <a:xfrm>
          <a:off x="1781175" y="598024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6A74DD30-C9E6-436C-885F-8606773C5022}"/>
            </a:ext>
          </a:extLst>
        </xdr:cNvPr>
        <xdr:cNvSpPr/>
      </xdr:nvSpPr>
      <xdr:spPr>
        <a:xfrm>
          <a:off x="981075" y="596537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7CFA7B4-850D-463D-AB40-99445B25853F}"/>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7FE95F3-9E42-4536-8B5F-99DD28658767}"/>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3554C83-04FE-4C18-B41C-A77F6F2F239B}"/>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BC16ACE-C2F5-4576-8970-681359270E78}"/>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96DBEC3D-84E3-4C1B-AEF8-C68329947EA5}"/>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43361</xdr:rowOff>
    </xdr:from>
    <xdr:to>
      <xdr:col>24</xdr:col>
      <xdr:colOff>114300</xdr:colOff>
      <xdr:row>35</xdr:row>
      <xdr:rowOff>144961</xdr:rowOff>
    </xdr:to>
    <xdr:sp macro="" textlink="">
      <xdr:nvSpPr>
        <xdr:cNvPr id="74" name="楕円 73">
          <a:extLst>
            <a:ext uri="{FF2B5EF4-FFF2-40B4-BE49-F238E27FC236}">
              <a16:creationId xmlns:a16="http://schemas.microsoft.com/office/drawing/2014/main" id="{4F4162C1-6A14-4A7C-B1B1-E15C862ED1AF}"/>
            </a:ext>
          </a:extLst>
        </xdr:cNvPr>
        <xdr:cNvSpPr/>
      </xdr:nvSpPr>
      <xdr:spPr>
        <a:xfrm>
          <a:off x="4124325" y="572343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66238</xdr:rowOff>
    </xdr:from>
    <xdr:ext cx="405111" cy="259045"/>
    <xdr:sp macro="" textlink="">
      <xdr:nvSpPr>
        <xdr:cNvPr id="75" name="【図書館】&#10;有形固定資産減価償却率該当値テキスト">
          <a:extLst>
            <a:ext uri="{FF2B5EF4-FFF2-40B4-BE49-F238E27FC236}">
              <a16:creationId xmlns:a16="http://schemas.microsoft.com/office/drawing/2014/main" id="{F16C27E1-BC54-4D3D-95B9-65815BD514F7}"/>
            </a:ext>
          </a:extLst>
        </xdr:cNvPr>
        <xdr:cNvSpPr txBox="1"/>
      </xdr:nvSpPr>
      <xdr:spPr>
        <a:xfrm>
          <a:off x="4219575" y="5584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2540</xdr:rowOff>
    </xdr:from>
    <xdr:to>
      <xdr:col>20</xdr:col>
      <xdr:colOff>38100</xdr:colOff>
      <xdr:row>35</xdr:row>
      <xdr:rowOff>104140</xdr:rowOff>
    </xdr:to>
    <xdr:sp macro="" textlink="">
      <xdr:nvSpPr>
        <xdr:cNvPr id="76" name="楕円 75">
          <a:extLst>
            <a:ext uri="{FF2B5EF4-FFF2-40B4-BE49-F238E27FC236}">
              <a16:creationId xmlns:a16="http://schemas.microsoft.com/office/drawing/2014/main" id="{3A1C2F0F-E62C-4E7D-8152-8713AAD99C78}"/>
            </a:ext>
          </a:extLst>
        </xdr:cNvPr>
        <xdr:cNvSpPr/>
      </xdr:nvSpPr>
      <xdr:spPr>
        <a:xfrm>
          <a:off x="3381375" y="567944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53340</xdr:rowOff>
    </xdr:from>
    <xdr:to>
      <xdr:col>24</xdr:col>
      <xdr:colOff>63500</xdr:colOff>
      <xdr:row>35</xdr:row>
      <xdr:rowOff>94161</xdr:rowOff>
    </xdr:to>
    <xdr:cxnSp macro="">
      <xdr:nvCxnSpPr>
        <xdr:cNvPr id="77" name="直線コネクタ 76">
          <a:extLst>
            <a:ext uri="{FF2B5EF4-FFF2-40B4-BE49-F238E27FC236}">
              <a16:creationId xmlns:a16="http://schemas.microsoft.com/office/drawing/2014/main" id="{7266FDE5-FFDC-4788-AB6D-A283E9F9FCE3}"/>
            </a:ext>
          </a:extLst>
        </xdr:cNvPr>
        <xdr:cNvCxnSpPr/>
      </xdr:nvCxnSpPr>
      <xdr:spPr>
        <a:xfrm>
          <a:off x="3429000" y="5727065"/>
          <a:ext cx="752475" cy="43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134801</xdr:rowOff>
    </xdr:from>
    <xdr:to>
      <xdr:col>15</xdr:col>
      <xdr:colOff>101600</xdr:colOff>
      <xdr:row>35</xdr:row>
      <xdr:rowOff>64951</xdr:rowOff>
    </xdr:to>
    <xdr:sp macro="" textlink="">
      <xdr:nvSpPr>
        <xdr:cNvPr id="78" name="楕円 77">
          <a:extLst>
            <a:ext uri="{FF2B5EF4-FFF2-40B4-BE49-F238E27FC236}">
              <a16:creationId xmlns:a16="http://schemas.microsoft.com/office/drawing/2014/main" id="{3EAA405D-FDC6-4B83-9BD7-1A7ECA033DE7}"/>
            </a:ext>
          </a:extLst>
        </xdr:cNvPr>
        <xdr:cNvSpPr/>
      </xdr:nvSpPr>
      <xdr:spPr>
        <a:xfrm>
          <a:off x="2571750" y="564977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14151</xdr:rowOff>
    </xdr:from>
    <xdr:to>
      <xdr:col>19</xdr:col>
      <xdr:colOff>177800</xdr:colOff>
      <xdr:row>35</xdr:row>
      <xdr:rowOff>53340</xdr:rowOff>
    </xdr:to>
    <xdr:cxnSp macro="">
      <xdr:nvCxnSpPr>
        <xdr:cNvPr id="79" name="直線コネクタ 78">
          <a:extLst>
            <a:ext uri="{FF2B5EF4-FFF2-40B4-BE49-F238E27FC236}">
              <a16:creationId xmlns:a16="http://schemas.microsoft.com/office/drawing/2014/main" id="{B3D1EB63-65C2-409C-BE89-67F6C10FBE0A}"/>
            </a:ext>
          </a:extLst>
        </xdr:cNvPr>
        <xdr:cNvCxnSpPr/>
      </xdr:nvCxnSpPr>
      <xdr:spPr>
        <a:xfrm>
          <a:off x="2619375" y="5687876"/>
          <a:ext cx="809625"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93980</xdr:rowOff>
    </xdr:from>
    <xdr:to>
      <xdr:col>10</xdr:col>
      <xdr:colOff>165100</xdr:colOff>
      <xdr:row>35</xdr:row>
      <xdr:rowOff>24130</xdr:rowOff>
    </xdr:to>
    <xdr:sp macro="" textlink="">
      <xdr:nvSpPr>
        <xdr:cNvPr id="80" name="楕円 79">
          <a:extLst>
            <a:ext uri="{FF2B5EF4-FFF2-40B4-BE49-F238E27FC236}">
              <a16:creationId xmlns:a16="http://schemas.microsoft.com/office/drawing/2014/main" id="{A4FDC664-407C-4AF1-8767-8EA934BD06C0}"/>
            </a:ext>
          </a:extLst>
        </xdr:cNvPr>
        <xdr:cNvSpPr/>
      </xdr:nvSpPr>
      <xdr:spPr>
        <a:xfrm>
          <a:off x="1781175" y="56089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144780</xdr:rowOff>
    </xdr:from>
    <xdr:to>
      <xdr:col>15</xdr:col>
      <xdr:colOff>50800</xdr:colOff>
      <xdr:row>35</xdr:row>
      <xdr:rowOff>14151</xdr:rowOff>
    </xdr:to>
    <xdr:cxnSp macro="">
      <xdr:nvCxnSpPr>
        <xdr:cNvPr id="81" name="直線コネクタ 80">
          <a:extLst>
            <a:ext uri="{FF2B5EF4-FFF2-40B4-BE49-F238E27FC236}">
              <a16:creationId xmlns:a16="http://schemas.microsoft.com/office/drawing/2014/main" id="{A6D980AC-C481-44A3-A83C-8F630D8F1750}"/>
            </a:ext>
          </a:extLst>
        </xdr:cNvPr>
        <xdr:cNvCxnSpPr/>
      </xdr:nvCxnSpPr>
      <xdr:spPr>
        <a:xfrm>
          <a:off x="1828800" y="5656580"/>
          <a:ext cx="790575" cy="3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54792</xdr:rowOff>
    </xdr:from>
    <xdr:to>
      <xdr:col>6</xdr:col>
      <xdr:colOff>38100</xdr:colOff>
      <xdr:row>34</xdr:row>
      <xdr:rowOff>156392</xdr:rowOff>
    </xdr:to>
    <xdr:sp macro="" textlink="">
      <xdr:nvSpPr>
        <xdr:cNvPr id="82" name="楕円 81">
          <a:extLst>
            <a:ext uri="{FF2B5EF4-FFF2-40B4-BE49-F238E27FC236}">
              <a16:creationId xmlns:a16="http://schemas.microsoft.com/office/drawing/2014/main" id="{81EC479B-8178-44BF-B43E-A1C676AB5721}"/>
            </a:ext>
          </a:extLst>
        </xdr:cNvPr>
        <xdr:cNvSpPr/>
      </xdr:nvSpPr>
      <xdr:spPr>
        <a:xfrm>
          <a:off x="981075" y="556976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105592</xdr:rowOff>
    </xdr:from>
    <xdr:to>
      <xdr:col>10</xdr:col>
      <xdr:colOff>114300</xdr:colOff>
      <xdr:row>34</xdr:row>
      <xdr:rowOff>144780</xdr:rowOff>
    </xdr:to>
    <xdr:cxnSp macro="">
      <xdr:nvCxnSpPr>
        <xdr:cNvPr id="83" name="直線コネクタ 82">
          <a:extLst>
            <a:ext uri="{FF2B5EF4-FFF2-40B4-BE49-F238E27FC236}">
              <a16:creationId xmlns:a16="http://schemas.microsoft.com/office/drawing/2014/main" id="{86B264BE-5AD5-4740-A3F4-C6179C9AEC59}"/>
            </a:ext>
          </a:extLst>
        </xdr:cNvPr>
        <xdr:cNvCxnSpPr/>
      </xdr:nvCxnSpPr>
      <xdr:spPr>
        <a:xfrm>
          <a:off x="1028700" y="5617392"/>
          <a:ext cx="8001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88735</xdr:rowOff>
    </xdr:from>
    <xdr:ext cx="405111" cy="259045"/>
    <xdr:sp macro="" textlink="">
      <xdr:nvSpPr>
        <xdr:cNvPr id="84" name="n_1aveValue【図書館】&#10;有形固定資産減価償却率">
          <a:extLst>
            <a:ext uri="{FF2B5EF4-FFF2-40B4-BE49-F238E27FC236}">
              <a16:creationId xmlns:a16="http://schemas.microsoft.com/office/drawing/2014/main" id="{B981E633-5AD5-4655-884D-4309EF9C23F8}"/>
            </a:ext>
          </a:extLst>
        </xdr:cNvPr>
        <xdr:cNvSpPr txBox="1"/>
      </xdr:nvSpPr>
      <xdr:spPr>
        <a:xfrm>
          <a:off x="3239144" y="608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90369</xdr:rowOff>
    </xdr:from>
    <xdr:ext cx="405111" cy="259045"/>
    <xdr:sp macro="" textlink="">
      <xdr:nvSpPr>
        <xdr:cNvPr id="85" name="n_2aveValue【図書館】&#10;有形固定資産減価償却率">
          <a:extLst>
            <a:ext uri="{FF2B5EF4-FFF2-40B4-BE49-F238E27FC236}">
              <a16:creationId xmlns:a16="http://schemas.microsoft.com/office/drawing/2014/main" id="{84A1A901-5B70-4169-B80F-3FC117CBEF4A}"/>
            </a:ext>
          </a:extLst>
        </xdr:cNvPr>
        <xdr:cNvSpPr txBox="1"/>
      </xdr:nvSpPr>
      <xdr:spPr>
        <a:xfrm>
          <a:off x="2439044" y="6087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65876</xdr:rowOff>
    </xdr:from>
    <xdr:ext cx="405111" cy="259045"/>
    <xdr:sp macro="" textlink="">
      <xdr:nvSpPr>
        <xdr:cNvPr id="86" name="n_3aveValue【図書館】&#10;有形固定資産減価償却率">
          <a:extLst>
            <a:ext uri="{FF2B5EF4-FFF2-40B4-BE49-F238E27FC236}">
              <a16:creationId xmlns:a16="http://schemas.microsoft.com/office/drawing/2014/main" id="{0579E176-16CC-4C6D-B71E-EB9182346205}"/>
            </a:ext>
          </a:extLst>
        </xdr:cNvPr>
        <xdr:cNvSpPr txBox="1"/>
      </xdr:nvSpPr>
      <xdr:spPr>
        <a:xfrm>
          <a:off x="1648469" y="6069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44649</xdr:rowOff>
    </xdr:from>
    <xdr:ext cx="405111" cy="259045"/>
    <xdr:sp macro="" textlink="">
      <xdr:nvSpPr>
        <xdr:cNvPr id="87" name="n_4aveValue【図書館】&#10;有形固定資産減価償却率">
          <a:extLst>
            <a:ext uri="{FF2B5EF4-FFF2-40B4-BE49-F238E27FC236}">
              <a16:creationId xmlns:a16="http://schemas.microsoft.com/office/drawing/2014/main" id="{6EAE7890-9750-42B7-ADBF-063C3654FD88}"/>
            </a:ext>
          </a:extLst>
        </xdr:cNvPr>
        <xdr:cNvSpPr txBox="1"/>
      </xdr:nvSpPr>
      <xdr:spPr>
        <a:xfrm>
          <a:off x="848369" y="6048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120667</xdr:rowOff>
    </xdr:from>
    <xdr:ext cx="405111" cy="259045"/>
    <xdr:sp macro="" textlink="">
      <xdr:nvSpPr>
        <xdr:cNvPr id="88" name="n_1mainValue【図書館】&#10;有形固定資産減価償却率">
          <a:extLst>
            <a:ext uri="{FF2B5EF4-FFF2-40B4-BE49-F238E27FC236}">
              <a16:creationId xmlns:a16="http://schemas.microsoft.com/office/drawing/2014/main" id="{DCE7BB25-1005-435C-8745-880DD2A1B61B}"/>
            </a:ext>
          </a:extLst>
        </xdr:cNvPr>
        <xdr:cNvSpPr txBox="1"/>
      </xdr:nvSpPr>
      <xdr:spPr>
        <a:xfrm>
          <a:off x="3239144" y="5476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81478</xdr:rowOff>
    </xdr:from>
    <xdr:ext cx="405111" cy="259045"/>
    <xdr:sp macro="" textlink="">
      <xdr:nvSpPr>
        <xdr:cNvPr id="89" name="n_2mainValue【図書館】&#10;有形固定資産減価償却率">
          <a:extLst>
            <a:ext uri="{FF2B5EF4-FFF2-40B4-BE49-F238E27FC236}">
              <a16:creationId xmlns:a16="http://schemas.microsoft.com/office/drawing/2014/main" id="{84A258CA-BACC-4E99-B34F-582158900C30}"/>
            </a:ext>
          </a:extLst>
        </xdr:cNvPr>
        <xdr:cNvSpPr txBox="1"/>
      </xdr:nvSpPr>
      <xdr:spPr>
        <a:xfrm>
          <a:off x="2439044" y="5437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40657</xdr:rowOff>
    </xdr:from>
    <xdr:ext cx="405111" cy="259045"/>
    <xdr:sp macro="" textlink="">
      <xdr:nvSpPr>
        <xdr:cNvPr id="90" name="n_3mainValue【図書館】&#10;有形固定資産減価償却率">
          <a:extLst>
            <a:ext uri="{FF2B5EF4-FFF2-40B4-BE49-F238E27FC236}">
              <a16:creationId xmlns:a16="http://schemas.microsoft.com/office/drawing/2014/main" id="{5D5D9BE5-CC10-4788-B898-8DE072B29A25}"/>
            </a:ext>
          </a:extLst>
        </xdr:cNvPr>
        <xdr:cNvSpPr txBox="1"/>
      </xdr:nvSpPr>
      <xdr:spPr>
        <a:xfrm>
          <a:off x="1648469" y="53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1469</xdr:rowOff>
    </xdr:from>
    <xdr:ext cx="405111" cy="259045"/>
    <xdr:sp macro="" textlink="">
      <xdr:nvSpPr>
        <xdr:cNvPr id="91" name="n_4mainValue【図書館】&#10;有形固定資産減価償却率">
          <a:extLst>
            <a:ext uri="{FF2B5EF4-FFF2-40B4-BE49-F238E27FC236}">
              <a16:creationId xmlns:a16="http://schemas.microsoft.com/office/drawing/2014/main" id="{33386224-19D7-4C9F-A90D-FE00A0F8510D}"/>
            </a:ext>
          </a:extLst>
        </xdr:cNvPr>
        <xdr:cNvSpPr txBox="1"/>
      </xdr:nvSpPr>
      <xdr:spPr>
        <a:xfrm>
          <a:off x="848369" y="5354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1382F169-4B7A-4B08-8417-035430C7527C}"/>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ED26EA52-6774-4AC9-86AE-8DF32CBF3C0D}"/>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EE97FAF2-1F42-42F2-BA16-FB9355BF861F}"/>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CA26E32E-2BC7-4411-96F7-A885C042D296}"/>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147999A2-049A-4378-BB12-02F368BEAFF8}"/>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5B90FA42-A497-4547-A616-9D4B1F2876D1}"/>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91060764-D836-4325-A2BD-03D38458EC30}"/>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7B6C56CC-5596-4DCC-881D-9ED60EA161AC}"/>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F1F83652-8D77-41C9-A7F6-A089B7B55E83}"/>
            </a:ext>
          </a:extLst>
        </xdr:cNvPr>
        <xdr:cNvSpPr txBox="1"/>
      </xdr:nvSpPr>
      <xdr:spPr>
        <a:xfrm>
          <a:off x="59150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9DA93153-7BA5-4AAA-8193-2838D1140BDA}"/>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143A310E-5A24-480F-88FD-31A3BA9862FB}"/>
            </a:ext>
          </a:extLst>
        </xdr:cNvPr>
        <xdr:cNvCxnSpPr/>
      </xdr:nvCxnSpPr>
      <xdr:spPr>
        <a:xfrm>
          <a:off x="5953125" y="678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3691FCB8-61E2-444F-9CDF-2ECBC2EF8291}"/>
            </a:ext>
          </a:extLst>
        </xdr:cNvPr>
        <xdr:cNvSpPr txBox="1"/>
      </xdr:nvSpPr>
      <xdr:spPr>
        <a:xfrm>
          <a:off x="5527221"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28662670-201C-480F-B94E-A45C39A41961}"/>
            </a:ext>
          </a:extLst>
        </xdr:cNvPr>
        <xdr:cNvCxnSpPr/>
      </xdr:nvCxnSpPr>
      <xdr:spPr>
        <a:xfrm>
          <a:off x="5953125" y="634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3BF495CA-3718-426E-8A2B-0A6ECFC5892E}"/>
            </a:ext>
          </a:extLst>
        </xdr:cNvPr>
        <xdr:cNvSpPr txBox="1"/>
      </xdr:nvSpPr>
      <xdr:spPr>
        <a:xfrm>
          <a:off x="55272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8D5E1F97-9FB1-4F44-AE17-8D9AA158BBF9}"/>
            </a:ext>
          </a:extLst>
        </xdr:cNvPr>
        <xdr:cNvCxnSpPr/>
      </xdr:nvCxnSpPr>
      <xdr:spPr>
        <a:xfrm>
          <a:off x="5953125" y="591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BBBEE23F-20D9-4037-9DA2-F9973F829CAC}"/>
            </a:ext>
          </a:extLst>
        </xdr:cNvPr>
        <xdr:cNvSpPr txBox="1"/>
      </xdr:nvSpPr>
      <xdr:spPr>
        <a:xfrm>
          <a:off x="5527221" y="577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41275C87-1077-4836-AE13-BB4D562AF340}"/>
            </a:ext>
          </a:extLst>
        </xdr:cNvPr>
        <xdr:cNvCxnSpPr/>
      </xdr:nvCxnSpPr>
      <xdr:spPr>
        <a:xfrm>
          <a:off x="5953125" y="548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F46D3983-C286-4D15-AA2C-F509E6036DDB}"/>
            </a:ext>
          </a:extLst>
        </xdr:cNvPr>
        <xdr:cNvSpPr txBox="1"/>
      </xdr:nvSpPr>
      <xdr:spPr>
        <a:xfrm>
          <a:off x="5527221" y="53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6E5AE11A-8639-4B55-ABB9-6F8E0EB15CD8}"/>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D951EA25-FB57-4BD6-8C39-89D051A44160}"/>
            </a:ext>
          </a:extLst>
        </xdr:cNvPr>
        <xdr:cNvSpPr txBox="1"/>
      </xdr:nvSpPr>
      <xdr:spPr>
        <a:xfrm>
          <a:off x="5527221"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255A0B90-5AD2-4AF3-B565-5621587F28C3}"/>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a:extLst>
            <a:ext uri="{FF2B5EF4-FFF2-40B4-BE49-F238E27FC236}">
              <a16:creationId xmlns:a16="http://schemas.microsoft.com/office/drawing/2014/main" id="{7420FFA1-2A38-4552-8CDF-86FD00C2D223}"/>
            </a:ext>
          </a:extLst>
        </xdr:cNvPr>
        <xdr:cNvCxnSpPr/>
      </xdr:nvCxnSpPr>
      <xdr:spPr>
        <a:xfrm flipV="1">
          <a:off x="9429115" y="5353812"/>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a:extLst>
            <a:ext uri="{FF2B5EF4-FFF2-40B4-BE49-F238E27FC236}">
              <a16:creationId xmlns:a16="http://schemas.microsoft.com/office/drawing/2014/main" id="{1229B7C9-66A8-43A3-8F72-25D56A786AFA}"/>
            </a:ext>
          </a:extLst>
        </xdr:cNvPr>
        <xdr:cNvSpPr txBox="1"/>
      </xdr:nvSpPr>
      <xdr:spPr>
        <a:xfrm>
          <a:off x="9467850" y="6744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a:extLst>
            <a:ext uri="{FF2B5EF4-FFF2-40B4-BE49-F238E27FC236}">
              <a16:creationId xmlns:a16="http://schemas.microsoft.com/office/drawing/2014/main" id="{58F1C11F-64C0-46C6-A37F-73AC5E0422F3}"/>
            </a:ext>
          </a:extLst>
        </xdr:cNvPr>
        <xdr:cNvCxnSpPr/>
      </xdr:nvCxnSpPr>
      <xdr:spPr>
        <a:xfrm>
          <a:off x="9363075" y="674065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a:extLst>
            <a:ext uri="{FF2B5EF4-FFF2-40B4-BE49-F238E27FC236}">
              <a16:creationId xmlns:a16="http://schemas.microsoft.com/office/drawing/2014/main" id="{0EA34135-AA70-4353-A75E-7B61496BE84B}"/>
            </a:ext>
          </a:extLst>
        </xdr:cNvPr>
        <xdr:cNvSpPr txBox="1"/>
      </xdr:nvSpPr>
      <xdr:spPr>
        <a:xfrm>
          <a:off x="9467850" y="515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a:extLst>
            <a:ext uri="{FF2B5EF4-FFF2-40B4-BE49-F238E27FC236}">
              <a16:creationId xmlns:a16="http://schemas.microsoft.com/office/drawing/2014/main" id="{97311260-F006-4582-86D8-56CA4228C5E8}"/>
            </a:ext>
          </a:extLst>
        </xdr:cNvPr>
        <xdr:cNvCxnSpPr/>
      </xdr:nvCxnSpPr>
      <xdr:spPr>
        <a:xfrm>
          <a:off x="9363075" y="535381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83837</xdr:rowOff>
    </xdr:from>
    <xdr:ext cx="469744" cy="259045"/>
    <xdr:sp macro="" textlink="">
      <xdr:nvSpPr>
        <xdr:cNvPr id="118" name="【図書館】&#10;一人当たり面積平均値テキスト">
          <a:extLst>
            <a:ext uri="{FF2B5EF4-FFF2-40B4-BE49-F238E27FC236}">
              <a16:creationId xmlns:a16="http://schemas.microsoft.com/office/drawing/2014/main" id="{C043C3D2-D683-4BBF-902A-5C8ECFF06B4A}"/>
            </a:ext>
          </a:extLst>
        </xdr:cNvPr>
        <xdr:cNvSpPr txBox="1"/>
      </xdr:nvSpPr>
      <xdr:spPr>
        <a:xfrm>
          <a:off x="9467850" y="64116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a:extLst>
            <a:ext uri="{FF2B5EF4-FFF2-40B4-BE49-F238E27FC236}">
              <a16:creationId xmlns:a16="http://schemas.microsoft.com/office/drawing/2014/main" id="{8C868B97-0E27-4F10-9620-CB2E9643F11F}"/>
            </a:ext>
          </a:extLst>
        </xdr:cNvPr>
        <xdr:cNvSpPr/>
      </xdr:nvSpPr>
      <xdr:spPr>
        <a:xfrm>
          <a:off x="9401175" y="642683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a:extLst>
            <a:ext uri="{FF2B5EF4-FFF2-40B4-BE49-F238E27FC236}">
              <a16:creationId xmlns:a16="http://schemas.microsoft.com/office/drawing/2014/main" id="{6E7A942D-B682-4E35-A6FA-33EA23BEEF01}"/>
            </a:ext>
          </a:extLst>
        </xdr:cNvPr>
        <xdr:cNvSpPr/>
      </xdr:nvSpPr>
      <xdr:spPr>
        <a:xfrm>
          <a:off x="8639175" y="643140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a:extLst>
            <a:ext uri="{FF2B5EF4-FFF2-40B4-BE49-F238E27FC236}">
              <a16:creationId xmlns:a16="http://schemas.microsoft.com/office/drawing/2014/main" id="{0D4F52CD-99AE-4B5F-8A68-F218F1F2A0BA}"/>
            </a:ext>
          </a:extLst>
        </xdr:cNvPr>
        <xdr:cNvSpPr/>
      </xdr:nvSpPr>
      <xdr:spPr>
        <a:xfrm>
          <a:off x="7839075" y="643915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a:extLst>
            <a:ext uri="{FF2B5EF4-FFF2-40B4-BE49-F238E27FC236}">
              <a16:creationId xmlns:a16="http://schemas.microsoft.com/office/drawing/2014/main" id="{62D124C3-CB27-4DB2-BD0C-9726ED8CF5D9}"/>
            </a:ext>
          </a:extLst>
        </xdr:cNvPr>
        <xdr:cNvSpPr/>
      </xdr:nvSpPr>
      <xdr:spPr>
        <a:xfrm>
          <a:off x="7029450" y="6446901"/>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3" name="フローチャート: 判断 122">
          <a:extLst>
            <a:ext uri="{FF2B5EF4-FFF2-40B4-BE49-F238E27FC236}">
              <a16:creationId xmlns:a16="http://schemas.microsoft.com/office/drawing/2014/main" id="{0E9A314E-E9C5-47A4-9065-EEF396A8DEED}"/>
            </a:ext>
          </a:extLst>
        </xdr:cNvPr>
        <xdr:cNvSpPr/>
      </xdr:nvSpPr>
      <xdr:spPr>
        <a:xfrm>
          <a:off x="6238875" y="645147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77C4A794-EFDA-47E5-A2DE-374426AEAF11}"/>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9D54438-C318-4A56-B695-C0B0D199A81F}"/>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852F8FE-61FA-48AD-B504-2026FA327F48}"/>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8791BDF-4D83-4E5C-A4E3-9610C7BBC2C4}"/>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918078E-5ADF-4F31-8631-057C469C7C4D}"/>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93980</xdr:rowOff>
    </xdr:from>
    <xdr:to>
      <xdr:col>55</xdr:col>
      <xdr:colOff>50800</xdr:colOff>
      <xdr:row>39</xdr:row>
      <xdr:rowOff>24130</xdr:rowOff>
    </xdr:to>
    <xdr:sp macro="" textlink="">
      <xdr:nvSpPr>
        <xdr:cNvPr id="129" name="楕円 128">
          <a:extLst>
            <a:ext uri="{FF2B5EF4-FFF2-40B4-BE49-F238E27FC236}">
              <a16:creationId xmlns:a16="http://schemas.microsoft.com/office/drawing/2014/main" id="{2B5893E1-3D3B-428C-9F98-BEB549A5D487}"/>
            </a:ext>
          </a:extLst>
        </xdr:cNvPr>
        <xdr:cNvSpPr/>
      </xdr:nvSpPr>
      <xdr:spPr>
        <a:xfrm>
          <a:off x="9401175" y="625665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116857</xdr:rowOff>
    </xdr:from>
    <xdr:ext cx="469744" cy="259045"/>
    <xdr:sp macro="" textlink="">
      <xdr:nvSpPr>
        <xdr:cNvPr id="130" name="【図書館】&#10;一人当たり面積該当値テキスト">
          <a:extLst>
            <a:ext uri="{FF2B5EF4-FFF2-40B4-BE49-F238E27FC236}">
              <a16:creationId xmlns:a16="http://schemas.microsoft.com/office/drawing/2014/main" id="{D2EC54B5-08DF-47EC-B782-F4A744310EF3}"/>
            </a:ext>
          </a:extLst>
        </xdr:cNvPr>
        <xdr:cNvSpPr txBox="1"/>
      </xdr:nvSpPr>
      <xdr:spPr>
        <a:xfrm>
          <a:off x="9467850" y="611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107696</xdr:rowOff>
    </xdr:from>
    <xdr:to>
      <xdr:col>50</xdr:col>
      <xdr:colOff>165100</xdr:colOff>
      <xdr:row>39</xdr:row>
      <xdr:rowOff>37846</xdr:rowOff>
    </xdr:to>
    <xdr:sp macro="" textlink="">
      <xdr:nvSpPr>
        <xdr:cNvPr id="131" name="楕円 130">
          <a:extLst>
            <a:ext uri="{FF2B5EF4-FFF2-40B4-BE49-F238E27FC236}">
              <a16:creationId xmlns:a16="http://schemas.microsoft.com/office/drawing/2014/main" id="{C26D6613-C382-435F-88D6-BF1DE0F9ED25}"/>
            </a:ext>
          </a:extLst>
        </xdr:cNvPr>
        <xdr:cNvSpPr/>
      </xdr:nvSpPr>
      <xdr:spPr>
        <a:xfrm>
          <a:off x="8639175" y="626719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144780</xdr:rowOff>
    </xdr:from>
    <xdr:to>
      <xdr:col>55</xdr:col>
      <xdr:colOff>0</xdr:colOff>
      <xdr:row>38</xdr:row>
      <xdr:rowOff>158496</xdr:rowOff>
    </xdr:to>
    <xdr:cxnSp macro="">
      <xdr:nvCxnSpPr>
        <xdr:cNvPr id="132" name="直線コネクタ 131">
          <a:extLst>
            <a:ext uri="{FF2B5EF4-FFF2-40B4-BE49-F238E27FC236}">
              <a16:creationId xmlns:a16="http://schemas.microsoft.com/office/drawing/2014/main" id="{05FDC420-0E3A-4A81-AB70-D9EDB29264BC}"/>
            </a:ext>
          </a:extLst>
        </xdr:cNvPr>
        <xdr:cNvCxnSpPr/>
      </xdr:nvCxnSpPr>
      <xdr:spPr>
        <a:xfrm flipV="1">
          <a:off x="8686800" y="6304280"/>
          <a:ext cx="742950" cy="2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116840</xdr:rowOff>
    </xdr:from>
    <xdr:to>
      <xdr:col>46</xdr:col>
      <xdr:colOff>38100</xdr:colOff>
      <xdr:row>39</xdr:row>
      <xdr:rowOff>46990</xdr:rowOff>
    </xdr:to>
    <xdr:sp macro="" textlink="">
      <xdr:nvSpPr>
        <xdr:cNvPr id="133" name="楕円 132">
          <a:extLst>
            <a:ext uri="{FF2B5EF4-FFF2-40B4-BE49-F238E27FC236}">
              <a16:creationId xmlns:a16="http://schemas.microsoft.com/office/drawing/2014/main" id="{E35E0427-51F0-479E-9719-BA42A26B13BE}"/>
            </a:ext>
          </a:extLst>
        </xdr:cNvPr>
        <xdr:cNvSpPr/>
      </xdr:nvSpPr>
      <xdr:spPr>
        <a:xfrm>
          <a:off x="7839075" y="627951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158496</xdr:rowOff>
    </xdr:from>
    <xdr:to>
      <xdr:col>50</xdr:col>
      <xdr:colOff>114300</xdr:colOff>
      <xdr:row>38</xdr:row>
      <xdr:rowOff>167640</xdr:rowOff>
    </xdr:to>
    <xdr:cxnSp macro="">
      <xdr:nvCxnSpPr>
        <xdr:cNvPr id="134" name="直線コネクタ 133">
          <a:extLst>
            <a:ext uri="{FF2B5EF4-FFF2-40B4-BE49-F238E27FC236}">
              <a16:creationId xmlns:a16="http://schemas.microsoft.com/office/drawing/2014/main" id="{E2D51C2A-04F4-4811-BF64-38FA999F51D8}"/>
            </a:ext>
          </a:extLst>
        </xdr:cNvPr>
        <xdr:cNvCxnSpPr/>
      </xdr:nvCxnSpPr>
      <xdr:spPr>
        <a:xfrm flipV="1">
          <a:off x="7886700" y="6324346"/>
          <a:ext cx="800100"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130556</xdr:rowOff>
    </xdr:from>
    <xdr:to>
      <xdr:col>41</xdr:col>
      <xdr:colOff>101600</xdr:colOff>
      <xdr:row>39</xdr:row>
      <xdr:rowOff>60706</xdr:rowOff>
    </xdr:to>
    <xdr:sp macro="" textlink="">
      <xdr:nvSpPr>
        <xdr:cNvPr id="135" name="楕円 134">
          <a:extLst>
            <a:ext uri="{FF2B5EF4-FFF2-40B4-BE49-F238E27FC236}">
              <a16:creationId xmlns:a16="http://schemas.microsoft.com/office/drawing/2014/main" id="{075129E1-9780-4DAE-93D4-B54FC2279745}"/>
            </a:ext>
          </a:extLst>
        </xdr:cNvPr>
        <xdr:cNvSpPr/>
      </xdr:nvSpPr>
      <xdr:spPr>
        <a:xfrm>
          <a:off x="7029450" y="629323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167640</xdr:rowOff>
    </xdr:from>
    <xdr:to>
      <xdr:col>45</xdr:col>
      <xdr:colOff>177800</xdr:colOff>
      <xdr:row>39</xdr:row>
      <xdr:rowOff>9906</xdr:rowOff>
    </xdr:to>
    <xdr:cxnSp macro="">
      <xdr:nvCxnSpPr>
        <xdr:cNvPr id="136" name="直線コネクタ 135">
          <a:extLst>
            <a:ext uri="{FF2B5EF4-FFF2-40B4-BE49-F238E27FC236}">
              <a16:creationId xmlns:a16="http://schemas.microsoft.com/office/drawing/2014/main" id="{1EAE3811-3583-49A3-81D2-39B72252DBBF}"/>
            </a:ext>
          </a:extLst>
        </xdr:cNvPr>
        <xdr:cNvCxnSpPr/>
      </xdr:nvCxnSpPr>
      <xdr:spPr>
        <a:xfrm flipV="1">
          <a:off x="7077075" y="6327140"/>
          <a:ext cx="809625"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139700</xdr:rowOff>
    </xdr:from>
    <xdr:to>
      <xdr:col>36</xdr:col>
      <xdr:colOff>165100</xdr:colOff>
      <xdr:row>39</xdr:row>
      <xdr:rowOff>69850</xdr:rowOff>
    </xdr:to>
    <xdr:sp macro="" textlink="">
      <xdr:nvSpPr>
        <xdr:cNvPr id="137" name="楕円 136">
          <a:extLst>
            <a:ext uri="{FF2B5EF4-FFF2-40B4-BE49-F238E27FC236}">
              <a16:creationId xmlns:a16="http://schemas.microsoft.com/office/drawing/2014/main" id="{28547B80-FD73-49B3-8E3D-9AAD24AA88B1}"/>
            </a:ext>
          </a:extLst>
        </xdr:cNvPr>
        <xdr:cNvSpPr/>
      </xdr:nvSpPr>
      <xdr:spPr>
        <a:xfrm>
          <a:off x="6238875" y="630555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9906</xdr:rowOff>
    </xdr:from>
    <xdr:to>
      <xdr:col>41</xdr:col>
      <xdr:colOff>50800</xdr:colOff>
      <xdr:row>39</xdr:row>
      <xdr:rowOff>19050</xdr:rowOff>
    </xdr:to>
    <xdr:cxnSp macro="">
      <xdr:nvCxnSpPr>
        <xdr:cNvPr id="138" name="直線コネクタ 137">
          <a:extLst>
            <a:ext uri="{FF2B5EF4-FFF2-40B4-BE49-F238E27FC236}">
              <a16:creationId xmlns:a16="http://schemas.microsoft.com/office/drawing/2014/main" id="{C5483487-A56B-4538-BA5C-AA484BFA0F42}"/>
            </a:ext>
          </a:extLst>
        </xdr:cNvPr>
        <xdr:cNvCxnSpPr/>
      </xdr:nvCxnSpPr>
      <xdr:spPr>
        <a:xfrm flipV="1">
          <a:off x="6286500" y="6331331"/>
          <a:ext cx="790575"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31259</xdr:rowOff>
    </xdr:from>
    <xdr:ext cx="469744" cy="259045"/>
    <xdr:sp macro="" textlink="">
      <xdr:nvSpPr>
        <xdr:cNvPr id="139" name="n_1aveValue【図書館】&#10;一人当たり面積">
          <a:extLst>
            <a:ext uri="{FF2B5EF4-FFF2-40B4-BE49-F238E27FC236}">
              <a16:creationId xmlns:a16="http://schemas.microsoft.com/office/drawing/2014/main" id="{1992E34D-6982-457E-954C-552E4BC396A4}"/>
            </a:ext>
          </a:extLst>
        </xdr:cNvPr>
        <xdr:cNvSpPr txBox="1"/>
      </xdr:nvSpPr>
      <xdr:spPr>
        <a:xfrm>
          <a:off x="8458277" y="651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35831</xdr:rowOff>
    </xdr:from>
    <xdr:ext cx="469744" cy="259045"/>
    <xdr:sp macro="" textlink="">
      <xdr:nvSpPr>
        <xdr:cNvPr id="140" name="n_2aveValue【図書館】&#10;一人当たり面積">
          <a:extLst>
            <a:ext uri="{FF2B5EF4-FFF2-40B4-BE49-F238E27FC236}">
              <a16:creationId xmlns:a16="http://schemas.microsoft.com/office/drawing/2014/main" id="{A7D2E901-1778-4029-AF6C-2D3817970746}"/>
            </a:ext>
          </a:extLst>
        </xdr:cNvPr>
        <xdr:cNvSpPr txBox="1"/>
      </xdr:nvSpPr>
      <xdr:spPr>
        <a:xfrm>
          <a:off x="7677227" y="6522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40403</xdr:rowOff>
    </xdr:from>
    <xdr:ext cx="469744" cy="259045"/>
    <xdr:sp macro="" textlink="">
      <xdr:nvSpPr>
        <xdr:cNvPr id="141" name="n_3aveValue【図書館】&#10;一人当たり面積">
          <a:extLst>
            <a:ext uri="{FF2B5EF4-FFF2-40B4-BE49-F238E27FC236}">
              <a16:creationId xmlns:a16="http://schemas.microsoft.com/office/drawing/2014/main" id="{97A18183-B91C-4F11-AF9F-E65613C93A02}"/>
            </a:ext>
          </a:extLst>
        </xdr:cNvPr>
        <xdr:cNvSpPr txBox="1"/>
      </xdr:nvSpPr>
      <xdr:spPr>
        <a:xfrm>
          <a:off x="6867602" y="652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44975</xdr:rowOff>
    </xdr:from>
    <xdr:ext cx="469744" cy="259045"/>
    <xdr:sp macro="" textlink="">
      <xdr:nvSpPr>
        <xdr:cNvPr id="142" name="n_4aveValue【図書館】&#10;一人当たり面積">
          <a:extLst>
            <a:ext uri="{FF2B5EF4-FFF2-40B4-BE49-F238E27FC236}">
              <a16:creationId xmlns:a16="http://schemas.microsoft.com/office/drawing/2014/main" id="{BABAC86D-ACD9-441C-8041-4F224EF846D7}"/>
            </a:ext>
          </a:extLst>
        </xdr:cNvPr>
        <xdr:cNvSpPr txBox="1"/>
      </xdr:nvSpPr>
      <xdr:spPr>
        <a:xfrm>
          <a:off x="6067502" y="6534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54373</xdr:rowOff>
    </xdr:from>
    <xdr:ext cx="469744" cy="259045"/>
    <xdr:sp macro="" textlink="">
      <xdr:nvSpPr>
        <xdr:cNvPr id="143" name="n_1mainValue【図書館】&#10;一人当たり面積">
          <a:extLst>
            <a:ext uri="{FF2B5EF4-FFF2-40B4-BE49-F238E27FC236}">
              <a16:creationId xmlns:a16="http://schemas.microsoft.com/office/drawing/2014/main" id="{145D835D-1EB5-44EA-9741-9C34517B7E06}"/>
            </a:ext>
          </a:extLst>
        </xdr:cNvPr>
        <xdr:cNvSpPr txBox="1"/>
      </xdr:nvSpPr>
      <xdr:spPr>
        <a:xfrm>
          <a:off x="8458277" y="605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63517</xdr:rowOff>
    </xdr:from>
    <xdr:ext cx="469744" cy="259045"/>
    <xdr:sp macro="" textlink="">
      <xdr:nvSpPr>
        <xdr:cNvPr id="144" name="n_2mainValue【図書館】&#10;一人当たり面積">
          <a:extLst>
            <a:ext uri="{FF2B5EF4-FFF2-40B4-BE49-F238E27FC236}">
              <a16:creationId xmlns:a16="http://schemas.microsoft.com/office/drawing/2014/main" id="{10FE3AE0-FDC1-4DF3-A1E3-E3620A100405}"/>
            </a:ext>
          </a:extLst>
        </xdr:cNvPr>
        <xdr:cNvSpPr txBox="1"/>
      </xdr:nvSpPr>
      <xdr:spPr>
        <a:xfrm>
          <a:off x="7677227" y="6067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77233</xdr:rowOff>
    </xdr:from>
    <xdr:ext cx="469744" cy="259045"/>
    <xdr:sp macro="" textlink="">
      <xdr:nvSpPr>
        <xdr:cNvPr id="145" name="n_3mainValue【図書館】&#10;一人当たり面積">
          <a:extLst>
            <a:ext uri="{FF2B5EF4-FFF2-40B4-BE49-F238E27FC236}">
              <a16:creationId xmlns:a16="http://schemas.microsoft.com/office/drawing/2014/main" id="{823F361A-657A-4622-B645-B9BD4650E1DA}"/>
            </a:ext>
          </a:extLst>
        </xdr:cNvPr>
        <xdr:cNvSpPr txBox="1"/>
      </xdr:nvSpPr>
      <xdr:spPr>
        <a:xfrm>
          <a:off x="6867602"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86377</xdr:rowOff>
    </xdr:from>
    <xdr:ext cx="469744" cy="259045"/>
    <xdr:sp macro="" textlink="">
      <xdr:nvSpPr>
        <xdr:cNvPr id="146" name="n_4mainValue【図書館】&#10;一人当たり面積">
          <a:extLst>
            <a:ext uri="{FF2B5EF4-FFF2-40B4-BE49-F238E27FC236}">
              <a16:creationId xmlns:a16="http://schemas.microsoft.com/office/drawing/2014/main" id="{978AF69C-CAE2-4EA0-843D-6B432EF1754D}"/>
            </a:ext>
          </a:extLst>
        </xdr:cNvPr>
        <xdr:cNvSpPr txBox="1"/>
      </xdr:nvSpPr>
      <xdr:spPr>
        <a:xfrm>
          <a:off x="6067502" y="608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5F2425-A22F-4C93-84E8-7D13907BA851}"/>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DEED738D-EEB9-4668-8C59-82F0EC18BA2B}"/>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C5AFDBFA-DF6E-42AC-9B65-72002DD2BB0A}"/>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44267C83-D908-40FC-AF2B-F35B20D62038}"/>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E328BDA6-F419-4845-9CB9-56A5911C7A7A}"/>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B177C6F3-33A5-4A99-A0ED-0CDF775EEFBA}"/>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E4BA8AAD-06E5-466E-BE63-4F7A2C44D484}"/>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A9615BF1-B535-463E-9596-8F7C6E37E774}"/>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F79DA45B-C4D3-4226-B513-AC682BF7E72E}"/>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7755FE59-E4C9-4C21-BCC5-2FC2CCE283A3}"/>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B27469A4-917E-4119-B798-DE458DBBC797}"/>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F3E30CF8-F14D-4A6A-9567-976AD2B3BBE0}"/>
            </a:ext>
          </a:extLst>
        </xdr:cNvPr>
        <xdr:cNvCxnSpPr/>
      </xdr:nvCxnSpPr>
      <xdr:spPr>
        <a:xfrm>
          <a:off x="6858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E055E2BF-C174-4A88-A402-D1E54A376C6F}"/>
            </a:ext>
          </a:extLst>
        </xdr:cNvPr>
        <xdr:cNvSpPr txBox="1"/>
      </xdr:nvSpPr>
      <xdr:spPr>
        <a:xfrm>
          <a:off x="2789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80C38B2C-4850-4BC8-91D7-B141BCF9F7F0}"/>
            </a:ext>
          </a:extLst>
        </xdr:cNvPr>
        <xdr:cNvCxnSpPr/>
      </xdr:nvCxnSpPr>
      <xdr:spPr>
        <a:xfrm>
          <a:off x="6858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4C7804DA-05B1-490F-B84D-137406D06BD3}"/>
            </a:ext>
          </a:extLst>
        </xdr:cNvPr>
        <xdr:cNvSpPr txBox="1"/>
      </xdr:nvSpPr>
      <xdr:spPr>
        <a:xfrm>
          <a:off x="339891"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49F864FA-296B-4754-8BF3-4A2DE85DCDBB}"/>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29BFCCA7-59F3-4A96-9D87-7A77D611901C}"/>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FC7D4E08-264D-4185-9E90-7DD40797AF58}"/>
            </a:ext>
          </a:extLst>
        </xdr:cNvPr>
        <xdr:cNvCxnSpPr/>
      </xdr:nvCxnSpPr>
      <xdr:spPr>
        <a:xfrm>
          <a:off x="6858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4E07C0B1-7A2B-4EE3-8D51-6DA32341C5C3}"/>
            </a:ext>
          </a:extLst>
        </xdr:cNvPr>
        <xdr:cNvSpPr txBox="1"/>
      </xdr:nvSpPr>
      <xdr:spPr>
        <a:xfrm>
          <a:off x="339891"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EADE6E8F-6763-45A3-A2AD-09A98D9EF2A2}"/>
            </a:ext>
          </a:extLst>
        </xdr:cNvPr>
        <xdr:cNvCxnSpPr/>
      </xdr:nvCxnSpPr>
      <xdr:spPr>
        <a:xfrm>
          <a:off x="6858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889F7304-7E00-455E-BCCC-81D33726758C}"/>
            </a:ext>
          </a:extLst>
        </xdr:cNvPr>
        <xdr:cNvSpPr txBox="1"/>
      </xdr:nvSpPr>
      <xdr:spPr>
        <a:xfrm>
          <a:off x="339891"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FD62B329-229A-4EEE-AD67-ED36BCC8D45B}"/>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6919BBAE-EAAE-44B7-B8CE-58523C78BF5F}"/>
            </a:ext>
          </a:extLst>
        </xdr:cNvPr>
        <xdr:cNvSpPr txBox="1"/>
      </xdr:nvSpPr>
      <xdr:spPr>
        <a:xfrm>
          <a:off x="3881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D750F776-5DDC-425D-8F9D-56C4274F69EC}"/>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AB2B163F-01B5-4F08-9EA4-7F6431AD858F}"/>
            </a:ext>
          </a:extLst>
        </xdr:cNvPr>
        <xdr:cNvCxnSpPr/>
      </xdr:nvCxnSpPr>
      <xdr:spPr>
        <a:xfrm flipV="1">
          <a:off x="4180840" y="9021445"/>
          <a:ext cx="0" cy="1427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3978A71E-1F9A-4687-9974-EA9E5D60E6E5}"/>
            </a:ext>
          </a:extLst>
        </xdr:cNvPr>
        <xdr:cNvSpPr txBox="1"/>
      </xdr:nvSpPr>
      <xdr:spPr>
        <a:xfrm>
          <a:off x="4219575" y="1045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EC66F6AC-80FC-4349-9F5F-141FBBF2D925}"/>
            </a:ext>
          </a:extLst>
        </xdr:cNvPr>
        <xdr:cNvCxnSpPr/>
      </xdr:nvCxnSpPr>
      <xdr:spPr>
        <a:xfrm>
          <a:off x="4105275" y="104489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69615153-F29C-4B47-9688-2ED2C25A0D55}"/>
            </a:ext>
          </a:extLst>
        </xdr:cNvPr>
        <xdr:cNvSpPr txBox="1"/>
      </xdr:nvSpPr>
      <xdr:spPr>
        <a:xfrm>
          <a:off x="4219575" y="879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07195BE5-75E1-4F2C-93B5-06A2C735A009}"/>
            </a:ext>
          </a:extLst>
        </xdr:cNvPr>
        <xdr:cNvCxnSpPr/>
      </xdr:nvCxnSpPr>
      <xdr:spPr>
        <a:xfrm>
          <a:off x="4105275" y="90214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103522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95DA8623-E408-43EA-B900-7C3024F5A26E}"/>
            </a:ext>
          </a:extLst>
        </xdr:cNvPr>
        <xdr:cNvSpPr txBox="1"/>
      </xdr:nvSpPr>
      <xdr:spPr>
        <a:xfrm>
          <a:off x="4219575" y="9669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a:extLst>
            <a:ext uri="{FF2B5EF4-FFF2-40B4-BE49-F238E27FC236}">
              <a16:creationId xmlns:a16="http://schemas.microsoft.com/office/drawing/2014/main" id="{1963FD96-346C-4B70-B20E-F33CA81F7591}"/>
            </a:ext>
          </a:extLst>
        </xdr:cNvPr>
        <xdr:cNvSpPr/>
      </xdr:nvSpPr>
      <xdr:spPr>
        <a:xfrm>
          <a:off x="4124325" y="980884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a:extLst>
            <a:ext uri="{FF2B5EF4-FFF2-40B4-BE49-F238E27FC236}">
              <a16:creationId xmlns:a16="http://schemas.microsoft.com/office/drawing/2014/main" id="{4794F6A4-2312-4277-A1FA-8563F9227F5F}"/>
            </a:ext>
          </a:extLst>
        </xdr:cNvPr>
        <xdr:cNvSpPr/>
      </xdr:nvSpPr>
      <xdr:spPr>
        <a:xfrm>
          <a:off x="3381375" y="979106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a:extLst>
            <a:ext uri="{FF2B5EF4-FFF2-40B4-BE49-F238E27FC236}">
              <a16:creationId xmlns:a16="http://schemas.microsoft.com/office/drawing/2014/main" id="{A84151A9-433B-40EF-BA81-AB4ADFB67BE3}"/>
            </a:ext>
          </a:extLst>
        </xdr:cNvPr>
        <xdr:cNvSpPr/>
      </xdr:nvSpPr>
      <xdr:spPr>
        <a:xfrm>
          <a:off x="2571750" y="974471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a:extLst>
            <a:ext uri="{FF2B5EF4-FFF2-40B4-BE49-F238E27FC236}">
              <a16:creationId xmlns:a16="http://schemas.microsoft.com/office/drawing/2014/main" id="{DC7529E8-2A3F-474F-A1DC-1CACD41D19F8}"/>
            </a:ext>
          </a:extLst>
        </xdr:cNvPr>
        <xdr:cNvSpPr/>
      </xdr:nvSpPr>
      <xdr:spPr>
        <a:xfrm>
          <a:off x="1781175" y="97364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1" name="フローチャート: 判断 180">
          <a:extLst>
            <a:ext uri="{FF2B5EF4-FFF2-40B4-BE49-F238E27FC236}">
              <a16:creationId xmlns:a16="http://schemas.microsoft.com/office/drawing/2014/main" id="{13685BF6-B590-4F56-AD64-FA77AE44E9E0}"/>
            </a:ext>
          </a:extLst>
        </xdr:cNvPr>
        <xdr:cNvSpPr/>
      </xdr:nvSpPr>
      <xdr:spPr>
        <a:xfrm>
          <a:off x="981075" y="97250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20E3ABB-FE5D-46C8-AF84-397CB4B101D2}"/>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2ED4545-7FD8-4C41-BD25-2D739D2C17E0}"/>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C2E2518-F2E7-46CB-A7F5-D8B9291F0559}"/>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4CF3AB9-05E0-4C48-8FA7-D52C768A98BD}"/>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19780E3-0E22-496D-B042-6CE30C1823B0}"/>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135890</xdr:rowOff>
    </xdr:from>
    <xdr:to>
      <xdr:col>24</xdr:col>
      <xdr:colOff>114300</xdr:colOff>
      <xdr:row>61</xdr:row>
      <xdr:rowOff>66040</xdr:rowOff>
    </xdr:to>
    <xdr:sp macro="" textlink="">
      <xdr:nvSpPr>
        <xdr:cNvPr id="187" name="楕円 186">
          <a:extLst>
            <a:ext uri="{FF2B5EF4-FFF2-40B4-BE49-F238E27FC236}">
              <a16:creationId xmlns:a16="http://schemas.microsoft.com/office/drawing/2014/main" id="{4EEBEE03-C0B3-4DEC-B533-A7AD4B26F16F}"/>
            </a:ext>
          </a:extLst>
        </xdr:cNvPr>
        <xdr:cNvSpPr/>
      </xdr:nvSpPr>
      <xdr:spPr>
        <a:xfrm>
          <a:off x="4124325" y="986091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114317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618EBF78-AADD-4EEA-9F33-2D315F8CA7A8}"/>
            </a:ext>
          </a:extLst>
        </xdr:cNvPr>
        <xdr:cNvSpPr txBox="1"/>
      </xdr:nvSpPr>
      <xdr:spPr>
        <a:xfrm>
          <a:off x="4219575" y="9839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101600</xdr:rowOff>
    </xdr:from>
    <xdr:to>
      <xdr:col>20</xdr:col>
      <xdr:colOff>38100</xdr:colOff>
      <xdr:row>61</xdr:row>
      <xdr:rowOff>31750</xdr:rowOff>
    </xdr:to>
    <xdr:sp macro="" textlink="">
      <xdr:nvSpPr>
        <xdr:cNvPr id="189" name="楕円 188">
          <a:extLst>
            <a:ext uri="{FF2B5EF4-FFF2-40B4-BE49-F238E27FC236}">
              <a16:creationId xmlns:a16="http://schemas.microsoft.com/office/drawing/2014/main" id="{A43DFAD4-6E92-40B6-ADED-4FFF38A8FAE4}"/>
            </a:ext>
          </a:extLst>
        </xdr:cNvPr>
        <xdr:cNvSpPr/>
      </xdr:nvSpPr>
      <xdr:spPr>
        <a:xfrm>
          <a:off x="3381375" y="982980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152400</xdr:rowOff>
    </xdr:from>
    <xdr:to>
      <xdr:col>24</xdr:col>
      <xdr:colOff>63500</xdr:colOff>
      <xdr:row>61</xdr:row>
      <xdr:rowOff>15240</xdr:rowOff>
    </xdr:to>
    <xdr:cxnSp macro="">
      <xdr:nvCxnSpPr>
        <xdr:cNvPr id="190" name="直線コネクタ 189">
          <a:extLst>
            <a:ext uri="{FF2B5EF4-FFF2-40B4-BE49-F238E27FC236}">
              <a16:creationId xmlns:a16="http://schemas.microsoft.com/office/drawing/2014/main" id="{4A68D72A-A6D9-46FC-B7C2-3E8160D21CA2}"/>
            </a:ext>
          </a:extLst>
        </xdr:cNvPr>
        <xdr:cNvCxnSpPr/>
      </xdr:nvCxnSpPr>
      <xdr:spPr>
        <a:xfrm>
          <a:off x="3429000" y="9877425"/>
          <a:ext cx="752475"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63500</xdr:rowOff>
    </xdr:from>
    <xdr:to>
      <xdr:col>15</xdr:col>
      <xdr:colOff>101600</xdr:colOff>
      <xdr:row>60</xdr:row>
      <xdr:rowOff>165100</xdr:rowOff>
    </xdr:to>
    <xdr:sp macro="" textlink="">
      <xdr:nvSpPr>
        <xdr:cNvPr id="191" name="楕円 190">
          <a:extLst>
            <a:ext uri="{FF2B5EF4-FFF2-40B4-BE49-F238E27FC236}">
              <a16:creationId xmlns:a16="http://schemas.microsoft.com/office/drawing/2014/main" id="{2929A437-F422-46B0-B658-ED8F67D8E85E}"/>
            </a:ext>
          </a:extLst>
        </xdr:cNvPr>
        <xdr:cNvSpPr/>
      </xdr:nvSpPr>
      <xdr:spPr>
        <a:xfrm>
          <a:off x="2571750" y="97917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114300</xdr:rowOff>
    </xdr:from>
    <xdr:to>
      <xdr:col>19</xdr:col>
      <xdr:colOff>177800</xdr:colOff>
      <xdr:row>60</xdr:row>
      <xdr:rowOff>152400</xdr:rowOff>
    </xdr:to>
    <xdr:cxnSp macro="">
      <xdr:nvCxnSpPr>
        <xdr:cNvPr id="192" name="直線コネクタ 191">
          <a:extLst>
            <a:ext uri="{FF2B5EF4-FFF2-40B4-BE49-F238E27FC236}">
              <a16:creationId xmlns:a16="http://schemas.microsoft.com/office/drawing/2014/main" id="{4B86E1CC-30FF-4D5E-80C9-4806A3A71692}"/>
            </a:ext>
          </a:extLst>
        </xdr:cNvPr>
        <xdr:cNvCxnSpPr/>
      </xdr:nvCxnSpPr>
      <xdr:spPr>
        <a:xfrm>
          <a:off x="2619375" y="9839325"/>
          <a:ext cx="8096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38735</xdr:rowOff>
    </xdr:from>
    <xdr:to>
      <xdr:col>10</xdr:col>
      <xdr:colOff>165100</xdr:colOff>
      <xdr:row>60</xdr:row>
      <xdr:rowOff>140335</xdr:rowOff>
    </xdr:to>
    <xdr:sp macro="" textlink="">
      <xdr:nvSpPr>
        <xdr:cNvPr id="193" name="楕円 192">
          <a:extLst>
            <a:ext uri="{FF2B5EF4-FFF2-40B4-BE49-F238E27FC236}">
              <a16:creationId xmlns:a16="http://schemas.microsoft.com/office/drawing/2014/main" id="{B8E6C4D7-DA16-453B-947D-AE9C8B4F7FCB}"/>
            </a:ext>
          </a:extLst>
        </xdr:cNvPr>
        <xdr:cNvSpPr/>
      </xdr:nvSpPr>
      <xdr:spPr>
        <a:xfrm>
          <a:off x="1781175" y="976376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89535</xdr:rowOff>
    </xdr:from>
    <xdr:to>
      <xdr:col>15</xdr:col>
      <xdr:colOff>50800</xdr:colOff>
      <xdr:row>60</xdr:row>
      <xdr:rowOff>114300</xdr:rowOff>
    </xdr:to>
    <xdr:cxnSp macro="">
      <xdr:nvCxnSpPr>
        <xdr:cNvPr id="194" name="直線コネクタ 193">
          <a:extLst>
            <a:ext uri="{FF2B5EF4-FFF2-40B4-BE49-F238E27FC236}">
              <a16:creationId xmlns:a16="http://schemas.microsoft.com/office/drawing/2014/main" id="{F6E75D4D-1977-437E-B12F-1811612F975F}"/>
            </a:ext>
          </a:extLst>
        </xdr:cNvPr>
        <xdr:cNvCxnSpPr/>
      </xdr:nvCxnSpPr>
      <xdr:spPr>
        <a:xfrm>
          <a:off x="1828800" y="9811385"/>
          <a:ext cx="790575"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635</xdr:rowOff>
    </xdr:from>
    <xdr:to>
      <xdr:col>6</xdr:col>
      <xdr:colOff>38100</xdr:colOff>
      <xdr:row>60</xdr:row>
      <xdr:rowOff>102235</xdr:rowOff>
    </xdr:to>
    <xdr:sp macro="" textlink="">
      <xdr:nvSpPr>
        <xdr:cNvPr id="195" name="楕円 194">
          <a:extLst>
            <a:ext uri="{FF2B5EF4-FFF2-40B4-BE49-F238E27FC236}">
              <a16:creationId xmlns:a16="http://schemas.microsoft.com/office/drawing/2014/main" id="{90A66224-03E2-4F75-9253-1AE1E5AB27EA}"/>
            </a:ext>
          </a:extLst>
        </xdr:cNvPr>
        <xdr:cNvSpPr/>
      </xdr:nvSpPr>
      <xdr:spPr>
        <a:xfrm>
          <a:off x="981075" y="972566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51435</xdr:rowOff>
    </xdr:from>
    <xdr:to>
      <xdr:col>10</xdr:col>
      <xdr:colOff>114300</xdr:colOff>
      <xdr:row>60</xdr:row>
      <xdr:rowOff>89535</xdr:rowOff>
    </xdr:to>
    <xdr:cxnSp macro="">
      <xdr:nvCxnSpPr>
        <xdr:cNvPr id="196" name="直線コネクタ 195">
          <a:extLst>
            <a:ext uri="{FF2B5EF4-FFF2-40B4-BE49-F238E27FC236}">
              <a16:creationId xmlns:a16="http://schemas.microsoft.com/office/drawing/2014/main" id="{55A3C260-B5C9-4380-8737-7A2A8658A461}"/>
            </a:ext>
          </a:extLst>
        </xdr:cNvPr>
        <xdr:cNvCxnSpPr/>
      </xdr:nvCxnSpPr>
      <xdr:spPr>
        <a:xfrm>
          <a:off x="1028700" y="9773285"/>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15892</xdr:rowOff>
    </xdr:from>
    <xdr:ext cx="405111" cy="259045"/>
    <xdr:sp macro="" textlink="">
      <xdr:nvSpPr>
        <xdr:cNvPr id="197" name="n_1aveValue【体育館・プール】&#10;有形固定資産減価償却率">
          <a:extLst>
            <a:ext uri="{FF2B5EF4-FFF2-40B4-BE49-F238E27FC236}">
              <a16:creationId xmlns:a16="http://schemas.microsoft.com/office/drawing/2014/main" id="{2560453F-A98F-4A8A-82DF-D32472BE23FF}"/>
            </a:ext>
          </a:extLst>
        </xdr:cNvPr>
        <xdr:cNvSpPr txBox="1"/>
      </xdr:nvSpPr>
      <xdr:spPr>
        <a:xfrm>
          <a:off x="3239144" y="957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137812</xdr:rowOff>
    </xdr:from>
    <xdr:ext cx="405111" cy="259045"/>
    <xdr:sp macro="" textlink="">
      <xdr:nvSpPr>
        <xdr:cNvPr id="198" name="n_2aveValue【体育館・プール】&#10;有形固定資産減価償却率">
          <a:extLst>
            <a:ext uri="{FF2B5EF4-FFF2-40B4-BE49-F238E27FC236}">
              <a16:creationId xmlns:a16="http://schemas.microsoft.com/office/drawing/2014/main" id="{34AA5F7D-485F-4A82-8FD9-92A4BB63CA91}"/>
            </a:ext>
          </a:extLst>
        </xdr:cNvPr>
        <xdr:cNvSpPr txBox="1"/>
      </xdr:nvSpPr>
      <xdr:spPr>
        <a:xfrm>
          <a:off x="2439044" y="9542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126382</xdr:rowOff>
    </xdr:from>
    <xdr:ext cx="405111" cy="259045"/>
    <xdr:sp macro="" textlink="">
      <xdr:nvSpPr>
        <xdr:cNvPr id="199" name="n_3aveValue【体育館・プール】&#10;有形固定資産減価償却率">
          <a:extLst>
            <a:ext uri="{FF2B5EF4-FFF2-40B4-BE49-F238E27FC236}">
              <a16:creationId xmlns:a16="http://schemas.microsoft.com/office/drawing/2014/main" id="{AC52F78C-A8C9-47CA-8878-5C6676926684}"/>
            </a:ext>
          </a:extLst>
        </xdr:cNvPr>
        <xdr:cNvSpPr txBox="1"/>
      </xdr:nvSpPr>
      <xdr:spPr>
        <a:xfrm>
          <a:off x="1648469" y="9524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105427</xdr:rowOff>
    </xdr:from>
    <xdr:ext cx="405111" cy="259045"/>
    <xdr:sp macro="" textlink="">
      <xdr:nvSpPr>
        <xdr:cNvPr id="200" name="n_4aveValue【体育館・プール】&#10;有形固定資産減価償却率">
          <a:extLst>
            <a:ext uri="{FF2B5EF4-FFF2-40B4-BE49-F238E27FC236}">
              <a16:creationId xmlns:a16="http://schemas.microsoft.com/office/drawing/2014/main" id="{2A543C1F-37A0-4E68-A95A-823FC8E8BCEF}"/>
            </a:ext>
          </a:extLst>
        </xdr:cNvPr>
        <xdr:cNvSpPr txBox="1"/>
      </xdr:nvSpPr>
      <xdr:spPr>
        <a:xfrm>
          <a:off x="848369" y="9503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22877</xdr:rowOff>
    </xdr:from>
    <xdr:ext cx="405111" cy="259045"/>
    <xdr:sp macro="" textlink="">
      <xdr:nvSpPr>
        <xdr:cNvPr id="201" name="n_1mainValue【体育館・プール】&#10;有形固定資産減価償却率">
          <a:extLst>
            <a:ext uri="{FF2B5EF4-FFF2-40B4-BE49-F238E27FC236}">
              <a16:creationId xmlns:a16="http://schemas.microsoft.com/office/drawing/2014/main" id="{F43B3375-3139-4BC8-B655-7CE980233C9E}"/>
            </a:ext>
          </a:extLst>
        </xdr:cNvPr>
        <xdr:cNvSpPr txBox="1"/>
      </xdr:nvSpPr>
      <xdr:spPr>
        <a:xfrm>
          <a:off x="3239144" y="9913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156227</xdr:rowOff>
    </xdr:from>
    <xdr:ext cx="405111" cy="259045"/>
    <xdr:sp macro="" textlink="">
      <xdr:nvSpPr>
        <xdr:cNvPr id="202" name="n_2mainValue【体育館・プール】&#10;有形固定資産減価償却率">
          <a:extLst>
            <a:ext uri="{FF2B5EF4-FFF2-40B4-BE49-F238E27FC236}">
              <a16:creationId xmlns:a16="http://schemas.microsoft.com/office/drawing/2014/main" id="{65D018F4-AD53-4A6B-9A6C-CB4E668B16C4}"/>
            </a:ext>
          </a:extLst>
        </xdr:cNvPr>
        <xdr:cNvSpPr txBox="1"/>
      </xdr:nvSpPr>
      <xdr:spPr>
        <a:xfrm>
          <a:off x="2439044" y="988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131462</xdr:rowOff>
    </xdr:from>
    <xdr:ext cx="405111" cy="259045"/>
    <xdr:sp macro="" textlink="">
      <xdr:nvSpPr>
        <xdr:cNvPr id="203" name="n_3mainValue【体育館・プール】&#10;有形固定資産減価償却率">
          <a:extLst>
            <a:ext uri="{FF2B5EF4-FFF2-40B4-BE49-F238E27FC236}">
              <a16:creationId xmlns:a16="http://schemas.microsoft.com/office/drawing/2014/main" id="{5C7BA962-6EC2-4EE3-BD04-F230A7FBD3C6}"/>
            </a:ext>
          </a:extLst>
        </xdr:cNvPr>
        <xdr:cNvSpPr txBox="1"/>
      </xdr:nvSpPr>
      <xdr:spPr>
        <a:xfrm>
          <a:off x="1648469" y="9856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93362</xdr:rowOff>
    </xdr:from>
    <xdr:ext cx="405111" cy="259045"/>
    <xdr:sp macro="" textlink="">
      <xdr:nvSpPr>
        <xdr:cNvPr id="204" name="n_4mainValue【体育館・プール】&#10;有形固定資産減価償却率">
          <a:extLst>
            <a:ext uri="{FF2B5EF4-FFF2-40B4-BE49-F238E27FC236}">
              <a16:creationId xmlns:a16="http://schemas.microsoft.com/office/drawing/2014/main" id="{E3C7421E-C3D6-4668-AA7C-02B15E8A1F6E}"/>
            </a:ext>
          </a:extLst>
        </xdr:cNvPr>
        <xdr:cNvSpPr txBox="1"/>
      </xdr:nvSpPr>
      <xdr:spPr>
        <a:xfrm>
          <a:off x="848369" y="9818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621C8C5A-A34E-419A-B5A7-C6F9275AC627}"/>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96BD3C8E-AC59-4D38-8163-8227A55132A1}"/>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4BD6529-92C5-423C-86F1-CF85B4C7EE32}"/>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D24CB6E8-24FF-41C8-9EE8-66298686BCE9}"/>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EED083D4-237B-43E3-9245-B9E7540CDF73}"/>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31AF7C52-89A9-414B-8811-266740943F69}"/>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26F8A55E-5C49-40A1-95E4-E2D53DAA343D}"/>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C869CFE6-86EC-4578-9DF2-3EE055458E2E}"/>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8AC3789E-7B59-4335-B23B-60FA536042BF}"/>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3E4F3826-03AF-41AE-B0B0-94E3CD9E2F4A}"/>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928CC3E3-F88A-45C0-828D-193641D2A6F8}"/>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F4A03824-04A1-483E-B449-D4FF73B0F26C}"/>
            </a:ext>
          </a:extLst>
        </xdr:cNvPr>
        <xdr:cNvSpPr txBox="1"/>
      </xdr:nvSpPr>
      <xdr:spPr>
        <a:xfrm>
          <a:off x="5527221"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F8857A67-D002-41DC-8AB5-012872912BDD}"/>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4D6A81B4-CF78-4DA4-8B06-100B189A79E3}"/>
            </a:ext>
          </a:extLst>
        </xdr:cNvPr>
        <xdr:cNvSpPr txBox="1"/>
      </xdr:nvSpPr>
      <xdr:spPr>
        <a:xfrm>
          <a:off x="5527221"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B7D47FDA-4909-4BFF-938D-B39420000A11}"/>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64895C09-5F9A-4B09-8DFD-1D126E829E0E}"/>
            </a:ext>
          </a:extLst>
        </xdr:cNvPr>
        <xdr:cNvSpPr txBox="1"/>
      </xdr:nvSpPr>
      <xdr:spPr>
        <a:xfrm>
          <a:off x="5527221"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2989C0C8-F421-497E-B65D-B1B03613BE84}"/>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4C61DB07-1314-44CD-8EF7-49886F6B158D}"/>
            </a:ext>
          </a:extLst>
        </xdr:cNvPr>
        <xdr:cNvSpPr txBox="1"/>
      </xdr:nvSpPr>
      <xdr:spPr>
        <a:xfrm>
          <a:off x="5527221"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921BA9B0-4056-4011-88BE-0775D0ADA0B4}"/>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B7AC7F19-3F04-4610-A7A5-AAED1C231333}"/>
            </a:ext>
          </a:extLst>
        </xdr:cNvPr>
        <xdr:cNvSpPr txBox="1"/>
      </xdr:nvSpPr>
      <xdr:spPr>
        <a:xfrm>
          <a:off x="55272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1F24441D-7DDD-4F15-8CEC-637069DDE62E}"/>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99DB9594-A026-44E6-B18D-3CBCE96E023C}"/>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4AD071F1-2DED-492C-9879-06BC4597F013}"/>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11EDF8CD-35E9-403A-AA10-EA6FD16E7210}"/>
            </a:ext>
          </a:extLst>
        </xdr:cNvPr>
        <xdr:cNvCxnSpPr/>
      </xdr:nvCxnSpPr>
      <xdr:spPr>
        <a:xfrm flipV="1">
          <a:off x="9429115" y="9212580"/>
          <a:ext cx="0" cy="1235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07A64998-BC6E-436C-86B9-7D1B9E00E5BB}"/>
            </a:ext>
          </a:extLst>
        </xdr:cNvPr>
        <xdr:cNvSpPr txBox="1"/>
      </xdr:nvSpPr>
      <xdr:spPr>
        <a:xfrm>
          <a:off x="9467850" y="10455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52C80CEB-781D-438C-ADE4-631199754897}"/>
            </a:ext>
          </a:extLst>
        </xdr:cNvPr>
        <xdr:cNvCxnSpPr/>
      </xdr:nvCxnSpPr>
      <xdr:spPr>
        <a:xfrm>
          <a:off x="9363075" y="1044854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a:extLst>
            <a:ext uri="{FF2B5EF4-FFF2-40B4-BE49-F238E27FC236}">
              <a16:creationId xmlns:a16="http://schemas.microsoft.com/office/drawing/2014/main" id="{DE467077-09A0-450C-BC8A-7A26FA3B401A}"/>
            </a:ext>
          </a:extLst>
        </xdr:cNvPr>
        <xdr:cNvSpPr txBox="1"/>
      </xdr:nvSpPr>
      <xdr:spPr>
        <a:xfrm>
          <a:off x="9467850" y="900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a:extLst>
            <a:ext uri="{FF2B5EF4-FFF2-40B4-BE49-F238E27FC236}">
              <a16:creationId xmlns:a16="http://schemas.microsoft.com/office/drawing/2014/main" id="{DEE71020-D6E4-4CB0-B07D-65D05F1435E0}"/>
            </a:ext>
          </a:extLst>
        </xdr:cNvPr>
        <xdr:cNvCxnSpPr/>
      </xdr:nvCxnSpPr>
      <xdr:spPr>
        <a:xfrm>
          <a:off x="9363075" y="921258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57421</xdr:rowOff>
    </xdr:from>
    <xdr:ext cx="469744" cy="259045"/>
    <xdr:sp macro="" textlink="">
      <xdr:nvSpPr>
        <xdr:cNvPr id="233" name="【体育館・プール】&#10;一人当たり面積平均値テキスト">
          <a:extLst>
            <a:ext uri="{FF2B5EF4-FFF2-40B4-BE49-F238E27FC236}">
              <a16:creationId xmlns:a16="http://schemas.microsoft.com/office/drawing/2014/main" id="{F80DF354-60F7-40E4-B70A-87349EE9C052}"/>
            </a:ext>
          </a:extLst>
        </xdr:cNvPr>
        <xdr:cNvSpPr txBox="1"/>
      </xdr:nvSpPr>
      <xdr:spPr>
        <a:xfrm>
          <a:off x="9467850" y="101062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a:extLst>
            <a:ext uri="{FF2B5EF4-FFF2-40B4-BE49-F238E27FC236}">
              <a16:creationId xmlns:a16="http://schemas.microsoft.com/office/drawing/2014/main" id="{4814758A-CBDE-40D0-8A42-AB9E04633616}"/>
            </a:ext>
          </a:extLst>
        </xdr:cNvPr>
        <xdr:cNvSpPr/>
      </xdr:nvSpPr>
      <xdr:spPr>
        <a:xfrm>
          <a:off x="9401175" y="10242169"/>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a:extLst>
            <a:ext uri="{FF2B5EF4-FFF2-40B4-BE49-F238E27FC236}">
              <a16:creationId xmlns:a16="http://schemas.microsoft.com/office/drawing/2014/main" id="{74D78D4E-B883-4C57-AE14-8035DB6D8F9C}"/>
            </a:ext>
          </a:extLst>
        </xdr:cNvPr>
        <xdr:cNvSpPr/>
      </xdr:nvSpPr>
      <xdr:spPr>
        <a:xfrm>
          <a:off x="8639175" y="1024991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a:extLst>
            <a:ext uri="{FF2B5EF4-FFF2-40B4-BE49-F238E27FC236}">
              <a16:creationId xmlns:a16="http://schemas.microsoft.com/office/drawing/2014/main" id="{96BA98F2-0041-42E9-9652-3A4BB5F60994}"/>
            </a:ext>
          </a:extLst>
        </xdr:cNvPr>
        <xdr:cNvSpPr/>
      </xdr:nvSpPr>
      <xdr:spPr>
        <a:xfrm>
          <a:off x="7839075" y="1025804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7" name="フローチャート: 判断 236">
          <a:extLst>
            <a:ext uri="{FF2B5EF4-FFF2-40B4-BE49-F238E27FC236}">
              <a16:creationId xmlns:a16="http://schemas.microsoft.com/office/drawing/2014/main" id="{D3CA7565-41E1-4165-9B6E-2694389DC854}"/>
            </a:ext>
          </a:extLst>
        </xdr:cNvPr>
        <xdr:cNvSpPr/>
      </xdr:nvSpPr>
      <xdr:spPr>
        <a:xfrm>
          <a:off x="7029450" y="1026121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38" name="フローチャート: 判断 237">
          <a:extLst>
            <a:ext uri="{FF2B5EF4-FFF2-40B4-BE49-F238E27FC236}">
              <a16:creationId xmlns:a16="http://schemas.microsoft.com/office/drawing/2014/main" id="{AB90AD69-6DF0-46B4-9C69-BB15AB4E9296}"/>
            </a:ext>
          </a:extLst>
        </xdr:cNvPr>
        <xdr:cNvSpPr/>
      </xdr:nvSpPr>
      <xdr:spPr>
        <a:xfrm>
          <a:off x="6238875" y="1027976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EBFC9209-050E-4735-90D8-1B5C44BC989A}"/>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F431A36C-C31E-4452-8D29-0F157B06833E}"/>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CF364A8-846C-4E85-82B0-3BF05106AB37}"/>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072D248-BCE0-40B9-AB5E-43EFA62A9647}"/>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6DB8574-C2CB-4731-ABA5-AF34337E2B3E}"/>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111887</xdr:rowOff>
    </xdr:from>
    <xdr:to>
      <xdr:col>55</xdr:col>
      <xdr:colOff>50800</xdr:colOff>
      <xdr:row>64</xdr:row>
      <xdr:rowOff>42037</xdr:rowOff>
    </xdr:to>
    <xdr:sp macro="" textlink="">
      <xdr:nvSpPr>
        <xdr:cNvPr id="244" name="楕円 243">
          <a:extLst>
            <a:ext uri="{FF2B5EF4-FFF2-40B4-BE49-F238E27FC236}">
              <a16:creationId xmlns:a16="http://schemas.microsoft.com/office/drawing/2014/main" id="{F98E0638-B649-4D70-AC9A-E8B6AED61FB6}"/>
            </a:ext>
          </a:extLst>
        </xdr:cNvPr>
        <xdr:cNvSpPr/>
      </xdr:nvSpPr>
      <xdr:spPr>
        <a:xfrm>
          <a:off x="9401175" y="10322687"/>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26814</xdr:rowOff>
    </xdr:from>
    <xdr:ext cx="469744" cy="259045"/>
    <xdr:sp macro="" textlink="">
      <xdr:nvSpPr>
        <xdr:cNvPr id="245" name="【体育館・プール】&#10;一人当たり面積該当値テキスト">
          <a:extLst>
            <a:ext uri="{FF2B5EF4-FFF2-40B4-BE49-F238E27FC236}">
              <a16:creationId xmlns:a16="http://schemas.microsoft.com/office/drawing/2014/main" id="{E931D4EE-14F2-47D1-BF82-CE17567FA222}"/>
            </a:ext>
          </a:extLst>
        </xdr:cNvPr>
        <xdr:cNvSpPr txBox="1"/>
      </xdr:nvSpPr>
      <xdr:spPr>
        <a:xfrm>
          <a:off x="9467850" y="10240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114173</xdr:rowOff>
    </xdr:from>
    <xdr:to>
      <xdr:col>50</xdr:col>
      <xdr:colOff>165100</xdr:colOff>
      <xdr:row>64</xdr:row>
      <xdr:rowOff>44323</xdr:rowOff>
    </xdr:to>
    <xdr:sp macro="" textlink="">
      <xdr:nvSpPr>
        <xdr:cNvPr id="246" name="楕円 245">
          <a:extLst>
            <a:ext uri="{FF2B5EF4-FFF2-40B4-BE49-F238E27FC236}">
              <a16:creationId xmlns:a16="http://schemas.microsoft.com/office/drawing/2014/main" id="{E54EA8AA-3F1A-4FF6-A140-FEC97769F143}"/>
            </a:ext>
          </a:extLst>
        </xdr:cNvPr>
        <xdr:cNvSpPr/>
      </xdr:nvSpPr>
      <xdr:spPr>
        <a:xfrm>
          <a:off x="8639175" y="1032497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162687</xdr:rowOff>
    </xdr:from>
    <xdr:to>
      <xdr:col>55</xdr:col>
      <xdr:colOff>0</xdr:colOff>
      <xdr:row>63</xdr:row>
      <xdr:rowOff>164973</xdr:rowOff>
    </xdr:to>
    <xdr:cxnSp macro="">
      <xdr:nvCxnSpPr>
        <xdr:cNvPr id="247" name="直線コネクタ 246">
          <a:extLst>
            <a:ext uri="{FF2B5EF4-FFF2-40B4-BE49-F238E27FC236}">
              <a16:creationId xmlns:a16="http://schemas.microsoft.com/office/drawing/2014/main" id="{AC61BCC6-1662-4313-AC06-7FC3EA8A07B2}"/>
            </a:ext>
          </a:extLst>
        </xdr:cNvPr>
        <xdr:cNvCxnSpPr/>
      </xdr:nvCxnSpPr>
      <xdr:spPr>
        <a:xfrm flipV="1">
          <a:off x="8686800" y="10370312"/>
          <a:ext cx="7429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116078</xdr:rowOff>
    </xdr:from>
    <xdr:to>
      <xdr:col>46</xdr:col>
      <xdr:colOff>38100</xdr:colOff>
      <xdr:row>64</xdr:row>
      <xdr:rowOff>46228</xdr:rowOff>
    </xdr:to>
    <xdr:sp macro="" textlink="">
      <xdr:nvSpPr>
        <xdr:cNvPr id="248" name="楕円 247">
          <a:extLst>
            <a:ext uri="{FF2B5EF4-FFF2-40B4-BE49-F238E27FC236}">
              <a16:creationId xmlns:a16="http://schemas.microsoft.com/office/drawing/2014/main" id="{46E16362-B600-49BA-998D-12F17F9D4F8D}"/>
            </a:ext>
          </a:extLst>
        </xdr:cNvPr>
        <xdr:cNvSpPr/>
      </xdr:nvSpPr>
      <xdr:spPr>
        <a:xfrm>
          <a:off x="7839075" y="1032687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164973</xdr:rowOff>
    </xdr:from>
    <xdr:to>
      <xdr:col>50</xdr:col>
      <xdr:colOff>114300</xdr:colOff>
      <xdr:row>63</xdr:row>
      <xdr:rowOff>166878</xdr:rowOff>
    </xdr:to>
    <xdr:cxnSp macro="">
      <xdr:nvCxnSpPr>
        <xdr:cNvPr id="249" name="直線コネクタ 248">
          <a:extLst>
            <a:ext uri="{FF2B5EF4-FFF2-40B4-BE49-F238E27FC236}">
              <a16:creationId xmlns:a16="http://schemas.microsoft.com/office/drawing/2014/main" id="{C6975604-B416-4114-BD26-37AFA51144B8}"/>
            </a:ext>
          </a:extLst>
        </xdr:cNvPr>
        <xdr:cNvCxnSpPr/>
      </xdr:nvCxnSpPr>
      <xdr:spPr>
        <a:xfrm flipV="1">
          <a:off x="7886700" y="10372598"/>
          <a:ext cx="8001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117983</xdr:rowOff>
    </xdr:from>
    <xdr:to>
      <xdr:col>41</xdr:col>
      <xdr:colOff>101600</xdr:colOff>
      <xdr:row>64</xdr:row>
      <xdr:rowOff>48133</xdr:rowOff>
    </xdr:to>
    <xdr:sp macro="" textlink="">
      <xdr:nvSpPr>
        <xdr:cNvPr id="250" name="楕円 249">
          <a:extLst>
            <a:ext uri="{FF2B5EF4-FFF2-40B4-BE49-F238E27FC236}">
              <a16:creationId xmlns:a16="http://schemas.microsoft.com/office/drawing/2014/main" id="{FF6D6F91-506B-4CE5-8DAC-BFCFBB38FDDB}"/>
            </a:ext>
          </a:extLst>
        </xdr:cNvPr>
        <xdr:cNvSpPr/>
      </xdr:nvSpPr>
      <xdr:spPr>
        <a:xfrm>
          <a:off x="7029450" y="1033195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166878</xdr:rowOff>
    </xdr:from>
    <xdr:to>
      <xdr:col>45</xdr:col>
      <xdr:colOff>177800</xdr:colOff>
      <xdr:row>63</xdr:row>
      <xdr:rowOff>168783</xdr:rowOff>
    </xdr:to>
    <xdr:cxnSp macro="">
      <xdr:nvCxnSpPr>
        <xdr:cNvPr id="251" name="直線コネクタ 250">
          <a:extLst>
            <a:ext uri="{FF2B5EF4-FFF2-40B4-BE49-F238E27FC236}">
              <a16:creationId xmlns:a16="http://schemas.microsoft.com/office/drawing/2014/main" id="{C783810D-58EB-47F4-848E-F944383DF62F}"/>
            </a:ext>
          </a:extLst>
        </xdr:cNvPr>
        <xdr:cNvCxnSpPr/>
      </xdr:nvCxnSpPr>
      <xdr:spPr>
        <a:xfrm flipV="1">
          <a:off x="7077075" y="10374503"/>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120269</xdr:rowOff>
    </xdr:from>
    <xdr:to>
      <xdr:col>36</xdr:col>
      <xdr:colOff>165100</xdr:colOff>
      <xdr:row>64</xdr:row>
      <xdr:rowOff>50419</xdr:rowOff>
    </xdr:to>
    <xdr:sp macro="" textlink="">
      <xdr:nvSpPr>
        <xdr:cNvPr id="252" name="楕円 251">
          <a:extLst>
            <a:ext uri="{FF2B5EF4-FFF2-40B4-BE49-F238E27FC236}">
              <a16:creationId xmlns:a16="http://schemas.microsoft.com/office/drawing/2014/main" id="{23910861-1E5B-4B71-8018-2EC7C6E63E44}"/>
            </a:ext>
          </a:extLst>
        </xdr:cNvPr>
        <xdr:cNvSpPr/>
      </xdr:nvSpPr>
      <xdr:spPr>
        <a:xfrm>
          <a:off x="6238875" y="10334244"/>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168783</xdr:rowOff>
    </xdr:from>
    <xdr:to>
      <xdr:col>41</xdr:col>
      <xdr:colOff>50800</xdr:colOff>
      <xdr:row>63</xdr:row>
      <xdr:rowOff>171069</xdr:rowOff>
    </xdr:to>
    <xdr:cxnSp macro="">
      <xdr:nvCxnSpPr>
        <xdr:cNvPr id="253" name="直線コネクタ 252">
          <a:extLst>
            <a:ext uri="{FF2B5EF4-FFF2-40B4-BE49-F238E27FC236}">
              <a16:creationId xmlns:a16="http://schemas.microsoft.com/office/drawing/2014/main" id="{FEE5E974-19FC-4819-9910-1C5384070264}"/>
            </a:ext>
          </a:extLst>
        </xdr:cNvPr>
        <xdr:cNvCxnSpPr/>
      </xdr:nvCxnSpPr>
      <xdr:spPr>
        <a:xfrm flipV="1">
          <a:off x="6286500" y="10370058"/>
          <a:ext cx="790575"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157243</xdr:rowOff>
    </xdr:from>
    <xdr:ext cx="469744" cy="259045"/>
    <xdr:sp macro="" textlink="">
      <xdr:nvSpPr>
        <xdr:cNvPr id="254" name="n_1aveValue【体育館・プール】&#10;一人当たり面積">
          <a:extLst>
            <a:ext uri="{FF2B5EF4-FFF2-40B4-BE49-F238E27FC236}">
              <a16:creationId xmlns:a16="http://schemas.microsoft.com/office/drawing/2014/main" id="{8D28D6C7-FA7A-414C-8BF7-495B9871ECEF}"/>
            </a:ext>
          </a:extLst>
        </xdr:cNvPr>
        <xdr:cNvSpPr txBox="1"/>
      </xdr:nvSpPr>
      <xdr:spPr>
        <a:xfrm>
          <a:off x="8458277" y="10047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162196</xdr:rowOff>
    </xdr:from>
    <xdr:ext cx="469744" cy="259045"/>
    <xdr:sp macro="" textlink="">
      <xdr:nvSpPr>
        <xdr:cNvPr id="255" name="n_2aveValue【体育館・プール】&#10;一人当たり面積">
          <a:extLst>
            <a:ext uri="{FF2B5EF4-FFF2-40B4-BE49-F238E27FC236}">
              <a16:creationId xmlns:a16="http://schemas.microsoft.com/office/drawing/2014/main" id="{530813CB-C55E-455A-818B-5253FFA1CC0A}"/>
            </a:ext>
          </a:extLst>
        </xdr:cNvPr>
        <xdr:cNvSpPr txBox="1"/>
      </xdr:nvSpPr>
      <xdr:spPr>
        <a:xfrm>
          <a:off x="7677227" y="1004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271</xdr:rowOff>
    </xdr:from>
    <xdr:ext cx="469744" cy="259045"/>
    <xdr:sp macro="" textlink="">
      <xdr:nvSpPr>
        <xdr:cNvPr id="256" name="n_3aveValue【体育館・プール】&#10;一人当たり面積">
          <a:extLst>
            <a:ext uri="{FF2B5EF4-FFF2-40B4-BE49-F238E27FC236}">
              <a16:creationId xmlns:a16="http://schemas.microsoft.com/office/drawing/2014/main" id="{617659EF-7DCC-4BF7-95F9-59652E2572AC}"/>
            </a:ext>
          </a:extLst>
        </xdr:cNvPr>
        <xdr:cNvSpPr txBox="1"/>
      </xdr:nvSpPr>
      <xdr:spPr>
        <a:xfrm>
          <a:off x="6867602" y="1004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12463</xdr:rowOff>
    </xdr:from>
    <xdr:ext cx="469744" cy="259045"/>
    <xdr:sp macro="" textlink="">
      <xdr:nvSpPr>
        <xdr:cNvPr id="257" name="n_4aveValue【体育館・プール】&#10;一人当たり面積">
          <a:extLst>
            <a:ext uri="{FF2B5EF4-FFF2-40B4-BE49-F238E27FC236}">
              <a16:creationId xmlns:a16="http://schemas.microsoft.com/office/drawing/2014/main" id="{A13FEB5B-9F17-4CFA-972B-A8B864B77891}"/>
            </a:ext>
          </a:extLst>
        </xdr:cNvPr>
        <xdr:cNvSpPr txBox="1"/>
      </xdr:nvSpPr>
      <xdr:spPr>
        <a:xfrm>
          <a:off x="6067502" y="10058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35450</xdr:rowOff>
    </xdr:from>
    <xdr:ext cx="469744" cy="259045"/>
    <xdr:sp macro="" textlink="">
      <xdr:nvSpPr>
        <xdr:cNvPr id="258" name="n_1mainValue【体育館・プール】&#10;一人当たり面積">
          <a:extLst>
            <a:ext uri="{FF2B5EF4-FFF2-40B4-BE49-F238E27FC236}">
              <a16:creationId xmlns:a16="http://schemas.microsoft.com/office/drawing/2014/main" id="{DE39A24E-F9DA-4FDB-A347-5731AB1E0383}"/>
            </a:ext>
          </a:extLst>
        </xdr:cNvPr>
        <xdr:cNvSpPr txBox="1"/>
      </xdr:nvSpPr>
      <xdr:spPr>
        <a:xfrm>
          <a:off x="8458277" y="10408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37355</xdr:rowOff>
    </xdr:from>
    <xdr:ext cx="469744" cy="259045"/>
    <xdr:sp macro="" textlink="">
      <xdr:nvSpPr>
        <xdr:cNvPr id="259" name="n_2mainValue【体育館・プール】&#10;一人当たり面積">
          <a:extLst>
            <a:ext uri="{FF2B5EF4-FFF2-40B4-BE49-F238E27FC236}">
              <a16:creationId xmlns:a16="http://schemas.microsoft.com/office/drawing/2014/main" id="{1ACD61F9-648B-49DE-BDE4-DF710B079CCF}"/>
            </a:ext>
          </a:extLst>
        </xdr:cNvPr>
        <xdr:cNvSpPr txBox="1"/>
      </xdr:nvSpPr>
      <xdr:spPr>
        <a:xfrm>
          <a:off x="7677227" y="1041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39260</xdr:rowOff>
    </xdr:from>
    <xdr:ext cx="469744" cy="259045"/>
    <xdr:sp macro="" textlink="">
      <xdr:nvSpPr>
        <xdr:cNvPr id="260" name="n_3mainValue【体育館・プール】&#10;一人当たり面積">
          <a:extLst>
            <a:ext uri="{FF2B5EF4-FFF2-40B4-BE49-F238E27FC236}">
              <a16:creationId xmlns:a16="http://schemas.microsoft.com/office/drawing/2014/main" id="{523031AD-1702-43A1-BF1E-EFC9D30EFE26}"/>
            </a:ext>
          </a:extLst>
        </xdr:cNvPr>
        <xdr:cNvSpPr txBox="1"/>
      </xdr:nvSpPr>
      <xdr:spPr>
        <a:xfrm>
          <a:off x="6867602" y="10411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41546</xdr:rowOff>
    </xdr:from>
    <xdr:ext cx="469744" cy="259045"/>
    <xdr:sp macro="" textlink="">
      <xdr:nvSpPr>
        <xdr:cNvPr id="261" name="n_4mainValue【体育館・プール】&#10;一人当たり面積">
          <a:extLst>
            <a:ext uri="{FF2B5EF4-FFF2-40B4-BE49-F238E27FC236}">
              <a16:creationId xmlns:a16="http://schemas.microsoft.com/office/drawing/2014/main" id="{5B35DF42-BE46-480F-B451-CEDD7F5A5DB5}"/>
            </a:ext>
          </a:extLst>
        </xdr:cNvPr>
        <xdr:cNvSpPr txBox="1"/>
      </xdr:nvSpPr>
      <xdr:spPr>
        <a:xfrm>
          <a:off x="6067502" y="10417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EA6C6A01-6184-482B-A8DB-7973D89592CD}"/>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8EFAB12C-A690-4677-A7C0-F26E5E6640D7}"/>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352175F4-FF59-4E22-A0FC-2351CA096573}"/>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688A2969-22DC-4EE8-B46F-9229A47218E8}"/>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1DE39E6A-3C0F-470E-B0D1-7B7D786881BD}"/>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50BE309E-1B9B-4226-A9F1-25AD1B773767}"/>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B16836A9-8504-4979-B7C0-885902B7057D}"/>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E683C60B-178A-40C1-81C3-F16F40EF5983}"/>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A1BE13E6-ECF4-4616-8EA9-613302767DFB}"/>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5C4291DF-9F32-4AA9-BF5F-B23D8FE919D7}"/>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B4FD62AF-A9E1-4B39-9101-85E91C0C8808}"/>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3913AEF7-719A-4DF9-82DA-7CE9BFD77D38}"/>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BC5B6559-40E2-4A6D-8614-91A4A5806384}"/>
            </a:ext>
          </a:extLst>
        </xdr:cNvPr>
        <xdr:cNvSpPr txBox="1"/>
      </xdr:nvSpPr>
      <xdr:spPr>
        <a:xfrm>
          <a:off x="2789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4A5019B0-B313-4A21-A728-DB122F0EEE26}"/>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43EFBA5B-BB08-457B-9CF0-2C8671844A5C}"/>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D4A355BC-53CB-40EF-B629-1AA1D316E175}"/>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02482FD0-61E9-4BB6-801B-B034115783C5}"/>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6B8CD785-2941-408F-A01A-1814F1BC1436}"/>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5C903A75-ED23-46CC-87FA-B02C63909E47}"/>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D386A5EE-C125-40E2-9D11-03D0D95262BC}"/>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56F1973F-9C6C-44CC-B8A0-D022DAC72D15}"/>
            </a:ext>
          </a:extLst>
        </xdr:cNvPr>
        <xdr:cNvSpPr txBox="1"/>
      </xdr:nvSpPr>
      <xdr:spPr>
        <a:xfrm>
          <a:off x="339891"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FACA4E62-ABA8-45B0-8411-35CDEBCAB785}"/>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F757AA8E-27DC-4C37-BDF7-04315527DD9B}"/>
            </a:ext>
          </a:extLst>
        </xdr:cNvPr>
        <xdr:cNvSpPr txBox="1"/>
      </xdr:nvSpPr>
      <xdr:spPr>
        <a:xfrm>
          <a:off x="3881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F9117CAE-6F5B-4F21-8B94-4D6FC12C17F8}"/>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7ED47FE8-12AC-4D4A-8BF1-8C72925B2C23}"/>
            </a:ext>
          </a:extLst>
        </xdr:cNvPr>
        <xdr:cNvCxnSpPr/>
      </xdr:nvCxnSpPr>
      <xdr:spPr>
        <a:xfrm flipV="1">
          <a:off x="4180840" y="12536805"/>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8D7FE94B-0BB9-4FDC-997E-2A0A0ECB1B5C}"/>
            </a:ext>
          </a:extLst>
        </xdr:cNvPr>
        <xdr:cNvSpPr txBox="1"/>
      </xdr:nvSpPr>
      <xdr:spPr>
        <a:xfrm>
          <a:off x="4219575" y="1405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B28B915E-4020-4751-9D6F-5D951033192E}"/>
            </a:ext>
          </a:extLst>
        </xdr:cNvPr>
        <xdr:cNvCxnSpPr/>
      </xdr:nvCxnSpPr>
      <xdr:spPr>
        <a:xfrm>
          <a:off x="4105275" y="14049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D5DE737D-DD82-4B15-AEC9-FBEA37FB0843}"/>
            </a:ext>
          </a:extLst>
        </xdr:cNvPr>
        <xdr:cNvSpPr txBox="1"/>
      </xdr:nvSpPr>
      <xdr:spPr>
        <a:xfrm>
          <a:off x="4219575" y="1232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a:extLst>
            <a:ext uri="{FF2B5EF4-FFF2-40B4-BE49-F238E27FC236}">
              <a16:creationId xmlns:a16="http://schemas.microsoft.com/office/drawing/2014/main" id="{A8115EA6-B7E6-462F-B0A1-C6FCFDDFD6C9}"/>
            </a:ext>
          </a:extLst>
        </xdr:cNvPr>
        <xdr:cNvCxnSpPr/>
      </xdr:nvCxnSpPr>
      <xdr:spPr>
        <a:xfrm>
          <a:off x="4105275" y="125368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6366</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EB7C5D71-BB0A-4954-AF09-EEF2E00E69ED}"/>
            </a:ext>
          </a:extLst>
        </xdr:cNvPr>
        <xdr:cNvSpPr txBox="1"/>
      </xdr:nvSpPr>
      <xdr:spPr>
        <a:xfrm>
          <a:off x="4219575" y="131349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a:extLst>
            <a:ext uri="{FF2B5EF4-FFF2-40B4-BE49-F238E27FC236}">
              <a16:creationId xmlns:a16="http://schemas.microsoft.com/office/drawing/2014/main" id="{5DC4E20C-81F7-4F91-9FDE-5527AA9D8C3B}"/>
            </a:ext>
          </a:extLst>
        </xdr:cNvPr>
        <xdr:cNvSpPr/>
      </xdr:nvSpPr>
      <xdr:spPr>
        <a:xfrm>
          <a:off x="4124325" y="1328038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a:extLst>
            <a:ext uri="{FF2B5EF4-FFF2-40B4-BE49-F238E27FC236}">
              <a16:creationId xmlns:a16="http://schemas.microsoft.com/office/drawing/2014/main" id="{3DC04E50-815E-4BD6-9187-4C8AC840A85C}"/>
            </a:ext>
          </a:extLst>
        </xdr:cNvPr>
        <xdr:cNvSpPr/>
      </xdr:nvSpPr>
      <xdr:spPr>
        <a:xfrm>
          <a:off x="3381375" y="132556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a:extLst>
            <a:ext uri="{FF2B5EF4-FFF2-40B4-BE49-F238E27FC236}">
              <a16:creationId xmlns:a16="http://schemas.microsoft.com/office/drawing/2014/main" id="{B73E8270-EB51-48D1-8F80-4A8D042A771D}"/>
            </a:ext>
          </a:extLst>
        </xdr:cNvPr>
        <xdr:cNvSpPr/>
      </xdr:nvSpPr>
      <xdr:spPr>
        <a:xfrm>
          <a:off x="2571750" y="1322768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a:extLst>
            <a:ext uri="{FF2B5EF4-FFF2-40B4-BE49-F238E27FC236}">
              <a16:creationId xmlns:a16="http://schemas.microsoft.com/office/drawing/2014/main" id="{A8681C17-9BEA-4D58-B1A2-8A496C94C7F8}"/>
            </a:ext>
          </a:extLst>
        </xdr:cNvPr>
        <xdr:cNvSpPr/>
      </xdr:nvSpPr>
      <xdr:spPr>
        <a:xfrm>
          <a:off x="1781175" y="1318958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A3E5AD7C-271E-4625-A256-BE7D01F767AA}"/>
            </a:ext>
          </a:extLst>
        </xdr:cNvPr>
        <xdr:cNvSpPr/>
      </xdr:nvSpPr>
      <xdr:spPr>
        <a:xfrm>
          <a:off x="981075" y="1322133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BDE65299-5151-4BEC-A581-8974C045B428}"/>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7A4A584A-1C2C-4EA4-9C4C-C26BE1D78482}"/>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503F752-D591-4C4B-8881-E23B3CA2C53E}"/>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E71B843-E148-4BDF-BB48-C242A92B4A2A}"/>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1D67307-1195-4B85-9D4C-EBE70D663B3A}"/>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122555</xdr:rowOff>
    </xdr:from>
    <xdr:to>
      <xdr:col>24</xdr:col>
      <xdr:colOff>114300</xdr:colOff>
      <xdr:row>84</xdr:row>
      <xdr:rowOff>52705</xdr:rowOff>
    </xdr:to>
    <xdr:sp macro="" textlink="">
      <xdr:nvSpPr>
        <xdr:cNvPr id="302" name="楕円 301">
          <a:extLst>
            <a:ext uri="{FF2B5EF4-FFF2-40B4-BE49-F238E27FC236}">
              <a16:creationId xmlns:a16="http://schemas.microsoft.com/office/drawing/2014/main" id="{AC0A9CA6-0F78-4B15-8360-188CB07DE5D0}"/>
            </a:ext>
          </a:extLst>
        </xdr:cNvPr>
        <xdr:cNvSpPr/>
      </xdr:nvSpPr>
      <xdr:spPr>
        <a:xfrm>
          <a:off x="4124325" y="1357503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100982</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9674CB33-35A9-4C20-A6FC-C311E9EF4251}"/>
            </a:ext>
          </a:extLst>
        </xdr:cNvPr>
        <xdr:cNvSpPr txBox="1"/>
      </xdr:nvSpPr>
      <xdr:spPr>
        <a:xfrm>
          <a:off x="4219575" y="13553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84455</xdr:rowOff>
    </xdr:from>
    <xdr:to>
      <xdr:col>20</xdr:col>
      <xdr:colOff>38100</xdr:colOff>
      <xdr:row>84</xdr:row>
      <xdr:rowOff>14605</xdr:rowOff>
    </xdr:to>
    <xdr:sp macro="" textlink="">
      <xdr:nvSpPr>
        <xdr:cNvPr id="304" name="楕円 303">
          <a:extLst>
            <a:ext uri="{FF2B5EF4-FFF2-40B4-BE49-F238E27FC236}">
              <a16:creationId xmlns:a16="http://schemas.microsoft.com/office/drawing/2014/main" id="{B0E253C4-2F28-4906-99D6-72C6DBADC49E}"/>
            </a:ext>
          </a:extLst>
        </xdr:cNvPr>
        <xdr:cNvSpPr/>
      </xdr:nvSpPr>
      <xdr:spPr>
        <a:xfrm>
          <a:off x="3381375" y="1353693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135255</xdr:rowOff>
    </xdr:from>
    <xdr:to>
      <xdr:col>24</xdr:col>
      <xdr:colOff>63500</xdr:colOff>
      <xdr:row>84</xdr:row>
      <xdr:rowOff>1905</xdr:rowOff>
    </xdr:to>
    <xdr:cxnSp macro="">
      <xdr:nvCxnSpPr>
        <xdr:cNvPr id="305" name="直線コネクタ 304">
          <a:extLst>
            <a:ext uri="{FF2B5EF4-FFF2-40B4-BE49-F238E27FC236}">
              <a16:creationId xmlns:a16="http://schemas.microsoft.com/office/drawing/2014/main" id="{9F995890-BF0C-4FA1-BA77-85FE98979D5B}"/>
            </a:ext>
          </a:extLst>
        </xdr:cNvPr>
        <xdr:cNvCxnSpPr/>
      </xdr:nvCxnSpPr>
      <xdr:spPr>
        <a:xfrm>
          <a:off x="3429000" y="13584555"/>
          <a:ext cx="75247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48261</xdr:rowOff>
    </xdr:from>
    <xdr:to>
      <xdr:col>15</xdr:col>
      <xdr:colOff>101600</xdr:colOff>
      <xdr:row>83</xdr:row>
      <xdr:rowOff>149861</xdr:rowOff>
    </xdr:to>
    <xdr:sp macro="" textlink="">
      <xdr:nvSpPr>
        <xdr:cNvPr id="306" name="楕円 305">
          <a:extLst>
            <a:ext uri="{FF2B5EF4-FFF2-40B4-BE49-F238E27FC236}">
              <a16:creationId xmlns:a16="http://schemas.microsoft.com/office/drawing/2014/main" id="{D37332CD-FAF7-45C1-8125-F344840F90DD}"/>
            </a:ext>
          </a:extLst>
        </xdr:cNvPr>
        <xdr:cNvSpPr/>
      </xdr:nvSpPr>
      <xdr:spPr>
        <a:xfrm>
          <a:off x="2571750" y="1349438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99061</xdr:rowOff>
    </xdr:from>
    <xdr:to>
      <xdr:col>19</xdr:col>
      <xdr:colOff>177800</xdr:colOff>
      <xdr:row>83</xdr:row>
      <xdr:rowOff>135255</xdr:rowOff>
    </xdr:to>
    <xdr:cxnSp macro="">
      <xdr:nvCxnSpPr>
        <xdr:cNvPr id="307" name="直線コネクタ 306">
          <a:extLst>
            <a:ext uri="{FF2B5EF4-FFF2-40B4-BE49-F238E27FC236}">
              <a16:creationId xmlns:a16="http://schemas.microsoft.com/office/drawing/2014/main" id="{CCAA3D1C-C7EA-4A7F-97FE-33ACD7911002}"/>
            </a:ext>
          </a:extLst>
        </xdr:cNvPr>
        <xdr:cNvCxnSpPr/>
      </xdr:nvCxnSpPr>
      <xdr:spPr>
        <a:xfrm>
          <a:off x="2619375" y="13551536"/>
          <a:ext cx="809625" cy="3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4445</xdr:rowOff>
    </xdr:from>
    <xdr:to>
      <xdr:col>10</xdr:col>
      <xdr:colOff>165100</xdr:colOff>
      <xdr:row>83</xdr:row>
      <xdr:rowOff>106045</xdr:rowOff>
    </xdr:to>
    <xdr:sp macro="" textlink="">
      <xdr:nvSpPr>
        <xdr:cNvPr id="308" name="楕円 307">
          <a:extLst>
            <a:ext uri="{FF2B5EF4-FFF2-40B4-BE49-F238E27FC236}">
              <a16:creationId xmlns:a16="http://schemas.microsoft.com/office/drawing/2014/main" id="{16645577-CEBD-4A98-BE9F-42112E707482}"/>
            </a:ext>
          </a:extLst>
        </xdr:cNvPr>
        <xdr:cNvSpPr/>
      </xdr:nvSpPr>
      <xdr:spPr>
        <a:xfrm>
          <a:off x="1781175" y="134569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55245</xdr:rowOff>
    </xdr:from>
    <xdr:to>
      <xdr:col>15</xdr:col>
      <xdr:colOff>50800</xdr:colOff>
      <xdr:row>83</xdr:row>
      <xdr:rowOff>99061</xdr:rowOff>
    </xdr:to>
    <xdr:cxnSp macro="">
      <xdr:nvCxnSpPr>
        <xdr:cNvPr id="309" name="直線コネクタ 308">
          <a:extLst>
            <a:ext uri="{FF2B5EF4-FFF2-40B4-BE49-F238E27FC236}">
              <a16:creationId xmlns:a16="http://schemas.microsoft.com/office/drawing/2014/main" id="{6C16583A-5524-4F3D-8835-2E36384EC7B5}"/>
            </a:ext>
          </a:extLst>
        </xdr:cNvPr>
        <xdr:cNvCxnSpPr/>
      </xdr:nvCxnSpPr>
      <xdr:spPr>
        <a:xfrm>
          <a:off x="1828800" y="13504545"/>
          <a:ext cx="790575" cy="4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132080</xdr:rowOff>
    </xdr:from>
    <xdr:to>
      <xdr:col>6</xdr:col>
      <xdr:colOff>38100</xdr:colOff>
      <xdr:row>83</xdr:row>
      <xdr:rowOff>62230</xdr:rowOff>
    </xdr:to>
    <xdr:sp macro="" textlink="">
      <xdr:nvSpPr>
        <xdr:cNvPr id="310" name="楕円 309">
          <a:extLst>
            <a:ext uri="{FF2B5EF4-FFF2-40B4-BE49-F238E27FC236}">
              <a16:creationId xmlns:a16="http://schemas.microsoft.com/office/drawing/2014/main" id="{762326EE-D898-4DD7-81DA-0B7044746279}"/>
            </a:ext>
          </a:extLst>
        </xdr:cNvPr>
        <xdr:cNvSpPr/>
      </xdr:nvSpPr>
      <xdr:spPr>
        <a:xfrm>
          <a:off x="981075" y="1341945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11430</xdr:rowOff>
    </xdr:from>
    <xdr:to>
      <xdr:col>10</xdr:col>
      <xdr:colOff>114300</xdr:colOff>
      <xdr:row>83</xdr:row>
      <xdr:rowOff>55245</xdr:rowOff>
    </xdr:to>
    <xdr:cxnSp macro="">
      <xdr:nvCxnSpPr>
        <xdr:cNvPr id="311" name="直線コネクタ 310">
          <a:extLst>
            <a:ext uri="{FF2B5EF4-FFF2-40B4-BE49-F238E27FC236}">
              <a16:creationId xmlns:a16="http://schemas.microsoft.com/office/drawing/2014/main" id="{C798D655-BCFD-40C0-ACCE-B6ADFA314195}"/>
            </a:ext>
          </a:extLst>
        </xdr:cNvPr>
        <xdr:cNvCxnSpPr/>
      </xdr:nvCxnSpPr>
      <xdr:spPr>
        <a:xfrm>
          <a:off x="1028700" y="13457555"/>
          <a:ext cx="800100"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76852</xdr:rowOff>
    </xdr:from>
    <xdr:ext cx="405111" cy="259045"/>
    <xdr:sp macro="" textlink="">
      <xdr:nvSpPr>
        <xdr:cNvPr id="312" name="n_1aveValue【福祉施設】&#10;有形固定資産減価償却率">
          <a:extLst>
            <a:ext uri="{FF2B5EF4-FFF2-40B4-BE49-F238E27FC236}">
              <a16:creationId xmlns:a16="http://schemas.microsoft.com/office/drawing/2014/main" id="{253CB959-32E0-4AEC-B0CF-01C31E15C6E2}"/>
            </a:ext>
          </a:extLst>
        </xdr:cNvPr>
        <xdr:cNvSpPr txBox="1"/>
      </xdr:nvSpPr>
      <xdr:spPr>
        <a:xfrm>
          <a:off x="3239144" y="1304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313" name="n_2aveValue【福祉施設】&#10;有形固定資産減価償却率">
          <a:extLst>
            <a:ext uri="{FF2B5EF4-FFF2-40B4-BE49-F238E27FC236}">
              <a16:creationId xmlns:a16="http://schemas.microsoft.com/office/drawing/2014/main" id="{A51E764C-37EA-4B05-AFF0-E19D199B4951}"/>
            </a:ext>
          </a:extLst>
        </xdr:cNvPr>
        <xdr:cNvSpPr txBox="1"/>
      </xdr:nvSpPr>
      <xdr:spPr>
        <a:xfrm>
          <a:off x="2439044" y="13012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macro="" textlink="">
      <xdr:nvSpPr>
        <xdr:cNvPr id="314" name="n_3aveValue【福祉施設】&#10;有形固定資産減価償却率">
          <a:extLst>
            <a:ext uri="{FF2B5EF4-FFF2-40B4-BE49-F238E27FC236}">
              <a16:creationId xmlns:a16="http://schemas.microsoft.com/office/drawing/2014/main" id="{72204ED3-392A-4863-8FEE-CED6F91D2F50}"/>
            </a:ext>
          </a:extLst>
        </xdr:cNvPr>
        <xdr:cNvSpPr txBox="1"/>
      </xdr:nvSpPr>
      <xdr:spPr>
        <a:xfrm>
          <a:off x="1648469" y="12974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42563</xdr:rowOff>
    </xdr:from>
    <xdr:ext cx="405111" cy="259045"/>
    <xdr:sp macro="" textlink="">
      <xdr:nvSpPr>
        <xdr:cNvPr id="315" name="n_4aveValue【福祉施設】&#10;有形固定資産減価償却率">
          <a:extLst>
            <a:ext uri="{FF2B5EF4-FFF2-40B4-BE49-F238E27FC236}">
              <a16:creationId xmlns:a16="http://schemas.microsoft.com/office/drawing/2014/main" id="{437B8881-9B71-4039-9955-01232241F4ED}"/>
            </a:ext>
          </a:extLst>
        </xdr:cNvPr>
        <xdr:cNvSpPr txBox="1"/>
      </xdr:nvSpPr>
      <xdr:spPr>
        <a:xfrm>
          <a:off x="848369" y="13009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5732</xdr:rowOff>
    </xdr:from>
    <xdr:ext cx="405111" cy="259045"/>
    <xdr:sp macro="" textlink="">
      <xdr:nvSpPr>
        <xdr:cNvPr id="316" name="n_1mainValue【福祉施設】&#10;有形固定資産減価償却率">
          <a:extLst>
            <a:ext uri="{FF2B5EF4-FFF2-40B4-BE49-F238E27FC236}">
              <a16:creationId xmlns:a16="http://schemas.microsoft.com/office/drawing/2014/main" id="{296553DD-A438-4D63-95CE-E56F8F3118F9}"/>
            </a:ext>
          </a:extLst>
        </xdr:cNvPr>
        <xdr:cNvSpPr txBox="1"/>
      </xdr:nvSpPr>
      <xdr:spPr>
        <a:xfrm>
          <a:off x="3239144" y="13620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140988</xdr:rowOff>
    </xdr:from>
    <xdr:ext cx="405111" cy="259045"/>
    <xdr:sp macro="" textlink="">
      <xdr:nvSpPr>
        <xdr:cNvPr id="317" name="n_2mainValue【福祉施設】&#10;有形固定資産減価償却率">
          <a:extLst>
            <a:ext uri="{FF2B5EF4-FFF2-40B4-BE49-F238E27FC236}">
              <a16:creationId xmlns:a16="http://schemas.microsoft.com/office/drawing/2014/main" id="{78C94491-D0BD-43F8-A88C-412063CEFC90}"/>
            </a:ext>
          </a:extLst>
        </xdr:cNvPr>
        <xdr:cNvSpPr txBox="1"/>
      </xdr:nvSpPr>
      <xdr:spPr>
        <a:xfrm>
          <a:off x="2439044" y="13593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97172</xdr:rowOff>
    </xdr:from>
    <xdr:ext cx="405111" cy="259045"/>
    <xdr:sp macro="" textlink="">
      <xdr:nvSpPr>
        <xdr:cNvPr id="318" name="n_3mainValue【福祉施設】&#10;有形固定資産減価償却率">
          <a:extLst>
            <a:ext uri="{FF2B5EF4-FFF2-40B4-BE49-F238E27FC236}">
              <a16:creationId xmlns:a16="http://schemas.microsoft.com/office/drawing/2014/main" id="{F60B7236-8DE3-46C4-B0FA-A094037093BB}"/>
            </a:ext>
          </a:extLst>
        </xdr:cNvPr>
        <xdr:cNvSpPr txBox="1"/>
      </xdr:nvSpPr>
      <xdr:spPr>
        <a:xfrm>
          <a:off x="1648469" y="13546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53357</xdr:rowOff>
    </xdr:from>
    <xdr:ext cx="405111" cy="259045"/>
    <xdr:sp macro="" textlink="">
      <xdr:nvSpPr>
        <xdr:cNvPr id="319" name="n_4mainValue【福祉施設】&#10;有形固定資産減価償却率">
          <a:extLst>
            <a:ext uri="{FF2B5EF4-FFF2-40B4-BE49-F238E27FC236}">
              <a16:creationId xmlns:a16="http://schemas.microsoft.com/office/drawing/2014/main" id="{757E4C84-CEC0-454A-9586-8D74954C7521}"/>
            </a:ext>
          </a:extLst>
        </xdr:cNvPr>
        <xdr:cNvSpPr txBox="1"/>
      </xdr:nvSpPr>
      <xdr:spPr>
        <a:xfrm>
          <a:off x="848369" y="1349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FCACF7CA-F8C6-4ED2-8E5E-53C36AFCFB60}"/>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9FE09E24-B4B4-4F50-9170-FF80B478EE33}"/>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B9C6C418-4F9A-4505-98CF-C43A1E3EBCF0}"/>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9C4CFF88-7C40-4A54-9B48-C1DA3B098E22}"/>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3B7E1432-2A81-4A3C-9056-E6275B24B7FD}"/>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8A657843-7E29-4D08-98F9-FD6A4FF58F8F}"/>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9350B814-4B4C-48D0-BE1B-0CB84E64FBF6}"/>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B93BB5F6-6080-4B34-9D75-188E87CF8AD2}"/>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A305F39E-656A-4B12-B031-86F2EDC6BD10}"/>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D6E5C4B9-4B8A-4C03-B109-794DF2AD86D5}"/>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CA6C2B86-F0AA-4E33-8E51-23076A3A4DFE}"/>
            </a:ext>
          </a:extLst>
        </xdr:cNvPr>
        <xdr:cNvCxnSpPr/>
      </xdr:nvCxnSpPr>
      <xdr:spPr>
        <a:xfrm>
          <a:off x="5953125" y="13973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13E81626-0FFF-4AD5-82B9-E12CBA10FA00}"/>
            </a:ext>
          </a:extLst>
        </xdr:cNvPr>
        <xdr:cNvSpPr txBox="1"/>
      </xdr:nvSpPr>
      <xdr:spPr>
        <a:xfrm>
          <a:off x="5527221"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03B5BE51-F087-422E-8D6A-749507097835}"/>
            </a:ext>
          </a:extLst>
        </xdr:cNvPr>
        <xdr:cNvCxnSpPr/>
      </xdr:nvCxnSpPr>
      <xdr:spPr>
        <a:xfrm>
          <a:off x="5953125" y="1354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39F76DF6-CADC-4730-A1ED-F4F50CFEB444}"/>
            </a:ext>
          </a:extLst>
        </xdr:cNvPr>
        <xdr:cNvSpPr txBox="1"/>
      </xdr:nvSpPr>
      <xdr:spPr>
        <a:xfrm>
          <a:off x="5527221" y="1340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0740AAA4-A424-4540-8E26-E58F190E6551}"/>
            </a:ext>
          </a:extLst>
        </xdr:cNvPr>
        <xdr:cNvCxnSpPr/>
      </xdr:nvCxnSpPr>
      <xdr:spPr>
        <a:xfrm>
          <a:off x="5953125" y="13115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F2FB6EF1-24E4-4442-8F8D-0BDB45CBBC4D}"/>
            </a:ext>
          </a:extLst>
        </xdr:cNvPr>
        <xdr:cNvSpPr txBox="1"/>
      </xdr:nvSpPr>
      <xdr:spPr>
        <a:xfrm>
          <a:off x="55272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5FBA4565-47BC-415A-9773-DA55113EF471}"/>
            </a:ext>
          </a:extLst>
        </xdr:cNvPr>
        <xdr:cNvCxnSpPr/>
      </xdr:nvCxnSpPr>
      <xdr:spPr>
        <a:xfrm>
          <a:off x="5953125" y="126777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D27ABF98-EB84-46A1-B9ED-A577E5FA1767}"/>
            </a:ext>
          </a:extLst>
        </xdr:cNvPr>
        <xdr:cNvSpPr txBox="1"/>
      </xdr:nvSpPr>
      <xdr:spPr>
        <a:xfrm>
          <a:off x="5527221" y="12541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3674ADBD-57F1-453D-B41A-9CD830B00CA9}"/>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3A1DE3D5-8088-4E1F-9FBE-0411DF345FCD}"/>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231794B9-958B-4870-A410-9ADB43288817}"/>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a:extLst>
            <a:ext uri="{FF2B5EF4-FFF2-40B4-BE49-F238E27FC236}">
              <a16:creationId xmlns:a16="http://schemas.microsoft.com/office/drawing/2014/main" id="{98270D5A-1FF7-4B6F-A881-05EDA432AB9A}"/>
            </a:ext>
          </a:extLst>
        </xdr:cNvPr>
        <xdr:cNvCxnSpPr/>
      </xdr:nvCxnSpPr>
      <xdr:spPr>
        <a:xfrm flipV="1">
          <a:off x="9429115" y="12589002"/>
          <a:ext cx="0" cy="1375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a:extLst>
            <a:ext uri="{FF2B5EF4-FFF2-40B4-BE49-F238E27FC236}">
              <a16:creationId xmlns:a16="http://schemas.microsoft.com/office/drawing/2014/main" id="{20AF68F8-5A1E-425D-BD26-0239AFE0E88B}"/>
            </a:ext>
          </a:extLst>
        </xdr:cNvPr>
        <xdr:cNvSpPr txBox="1"/>
      </xdr:nvSpPr>
      <xdr:spPr>
        <a:xfrm>
          <a:off x="9467850" y="1396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a:extLst>
            <a:ext uri="{FF2B5EF4-FFF2-40B4-BE49-F238E27FC236}">
              <a16:creationId xmlns:a16="http://schemas.microsoft.com/office/drawing/2014/main" id="{C1AFE839-41CE-4FB2-BDC8-332CFC5E0F54}"/>
            </a:ext>
          </a:extLst>
        </xdr:cNvPr>
        <xdr:cNvCxnSpPr/>
      </xdr:nvCxnSpPr>
      <xdr:spPr>
        <a:xfrm>
          <a:off x="9363075" y="1396492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a:extLst>
            <a:ext uri="{FF2B5EF4-FFF2-40B4-BE49-F238E27FC236}">
              <a16:creationId xmlns:a16="http://schemas.microsoft.com/office/drawing/2014/main" id="{871BAE23-AE1B-4824-B339-66E397BC4E7B}"/>
            </a:ext>
          </a:extLst>
        </xdr:cNvPr>
        <xdr:cNvSpPr txBox="1"/>
      </xdr:nvSpPr>
      <xdr:spPr>
        <a:xfrm>
          <a:off x="9467850" y="12373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a:extLst>
            <a:ext uri="{FF2B5EF4-FFF2-40B4-BE49-F238E27FC236}">
              <a16:creationId xmlns:a16="http://schemas.microsoft.com/office/drawing/2014/main" id="{70731F9D-F564-4512-B799-BC0566451231}"/>
            </a:ext>
          </a:extLst>
        </xdr:cNvPr>
        <xdr:cNvCxnSpPr/>
      </xdr:nvCxnSpPr>
      <xdr:spPr>
        <a:xfrm>
          <a:off x="9363075" y="1258900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114316</xdr:rowOff>
    </xdr:from>
    <xdr:ext cx="469744" cy="259045"/>
    <xdr:sp macro="" textlink="">
      <xdr:nvSpPr>
        <xdr:cNvPr id="346" name="【福祉施設】&#10;一人当たり面積平均値テキスト">
          <a:extLst>
            <a:ext uri="{FF2B5EF4-FFF2-40B4-BE49-F238E27FC236}">
              <a16:creationId xmlns:a16="http://schemas.microsoft.com/office/drawing/2014/main" id="{8348DB68-B0FC-4278-A2A5-036CB5C91717}"/>
            </a:ext>
          </a:extLst>
        </xdr:cNvPr>
        <xdr:cNvSpPr txBox="1"/>
      </xdr:nvSpPr>
      <xdr:spPr>
        <a:xfrm>
          <a:off x="9467850" y="13563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a:extLst>
            <a:ext uri="{FF2B5EF4-FFF2-40B4-BE49-F238E27FC236}">
              <a16:creationId xmlns:a16="http://schemas.microsoft.com/office/drawing/2014/main" id="{1F2EDD5C-05E9-4A65-805A-061BE3E21C64}"/>
            </a:ext>
          </a:extLst>
        </xdr:cNvPr>
        <xdr:cNvSpPr/>
      </xdr:nvSpPr>
      <xdr:spPr>
        <a:xfrm>
          <a:off x="9401175" y="13585189"/>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a:extLst>
            <a:ext uri="{FF2B5EF4-FFF2-40B4-BE49-F238E27FC236}">
              <a16:creationId xmlns:a16="http://schemas.microsoft.com/office/drawing/2014/main" id="{489A5EF8-092E-4E13-A242-610BE986CF03}"/>
            </a:ext>
          </a:extLst>
        </xdr:cNvPr>
        <xdr:cNvSpPr/>
      </xdr:nvSpPr>
      <xdr:spPr>
        <a:xfrm>
          <a:off x="8639175" y="1360119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a:extLst>
            <a:ext uri="{FF2B5EF4-FFF2-40B4-BE49-F238E27FC236}">
              <a16:creationId xmlns:a16="http://schemas.microsoft.com/office/drawing/2014/main" id="{47D26D01-2A11-47ED-8370-EC304D37F5A1}"/>
            </a:ext>
          </a:extLst>
        </xdr:cNvPr>
        <xdr:cNvSpPr/>
      </xdr:nvSpPr>
      <xdr:spPr>
        <a:xfrm>
          <a:off x="7839075" y="1360995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350" name="フローチャート: 判断 349">
          <a:extLst>
            <a:ext uri="{FF2B5EF4-FFF2-40B4-BE49-F238E27FC236}">
              <a16:creationId xmlns:a16="http://schemas.microsoft.com/office/drawing/2014/main" id="{AD9F8114-C10C-4F21-B8A8-7DFD27E309E5}"/>
            </a:ext>
          </a:extLst>
        </xdr:cNvPr>
        <xdr:cNvSpPr/>
      </xdr:nvSpPr>
      <xdr:spPr>
        <a:xfrm>
          <a:off x="7029450" y="1360119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a:extLst>
            <a:ext uri="{FF2B5EF4-FFF2-40B4-BE49-F238E27FC236}">
              <a16:creationId xmlns:a16="http://schemas.microsoft.com/office/drawing/2014/main" id="{A9391E11-2599-4EEA-BDD7-419FDC23274A}"/>
            </a:ext>
          </a:extLst>
        </xdr:cNvPr>
        <xdr:cNvSpPr/>
      </xdr:nvSpPr>
      <xdr:spPr>
        <a:xfrm>
          <a:off x="6238875" y="1361351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25807654-B423-45E1-B253-4D1296C4AC18}"/>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5DA19988-A3FB-44B1-B039-7109B2147512}"/>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C253077B-92FC-46FE-B233-6BE23208B7BC}"/>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21B6B7E3-CB17-493D-A8A7-3E2B97CB411B}"/>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385E78AB-1D38-41F3-BC95-53F5F2A61C99}"/>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119887</xdr:rowOff>
    </xdr:from>
    <xdr:to>
      <xdr:col>55</xdr:col>
      <xdr:colOff>50800</xdr:colOff>
      <xdr:row>81</xdr:row>
      <xdr:rowOff>50037</xdr:rowOff>
    </xdr:to>
    <xdr:sp macro="" textlink="">
      <xdr:nvSpPr>
        <xdr:cNvPr id="357" name="楕円 356">
          <a:extLst>
            <a:ext uri="{FF2B5EF4-FFF2-40B4-BE49-F238E27FC236}">
              <a16:creationId xmlns:a16="http://schemas.microsoft.com/office/drawing/2014/main" id="{E9B7A702-5411-4832-BF10-B46418C17943}"/>
            </a:ext>
          </a:extLst>
        </xdr:cNvPr>
        <xdr:cNvSpPr/>
      </xdr:nvSpPr>
      <xdr:spPr>
        <a:xfrm>
          <a:off x="9401175" y="13086587"/>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142764</xdr:rowOff>
    </xdr:from>
    <xdr:ext cx="469744" cy="259045"/>
    <xdr:sp macro="" textlink="">
      <xdr:nvSpPr>
        <xdr:cNvPr id="358" name="【福祉施設】&#10;一人当たり面積該当値テキスト">
          <a:extLst>
            <a:ext uri="{FF2B5EF4-FFF2-40B4-BE49-F238E27FC236}">
              <a16:creationId xmlns:a16="http://schemas.microsoft.com/office/drawing/2014/main" id="{057E46BE-0D13-49F1-B0BC-419E1CE6E776}"/>
            </a:ext>
          </a:extLst>
        </xdr:cNvPr>
        <xdr:cNvSpPr txBox="1"/>
      </xdr:nvSpPr>
      <xdr:spPr>
        <a:xfrm>
          <a:off x="9467850" y="12947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142748</xdr:rowOff>
    </xdr:from>
    <xdr:to>
      <xdr:col>50</xdr:col>
      <xdr:colOff>165100</xdr:colOff>
      <xdr:row>81</xdr:row>
      <xdr:rowOff>72898</xdr:rowOff>
    </xdr:to>
    <xdr:sp macro="" textlink="">
      <xdr:nvSpPr>
        <xdr:cNvPr id="359" name="楕円 358">
          <a:extLst>
            <a:ext uri="{FF2B5EF4-FFF2-40B4-BE49-F238E27FC236}">
              <a16:creationId xmlns:a16="http://schemas.microsoft.com/office/drawing/2014/main" id="{81146B30-F8D2-4918-BDCE-348DE139552B}"/>
            </a:ext>
          </a:extLst>
        </xdr:cNvPr>
        <xdr:cNvSpPr/>
      </xdr:nvSpPr>
      <xdr:spPr>
        <a:xfrm>
          <a:off x="8639175" y="1310944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170687</xdr:rowOff>
    </xdr:from>
    <xdr:to>
      <xdr:col>55</xdr:col>
      <xdr:colOff>0</xdr:colOff>
      <xdr:row>81</xdr:row>
      <xdr:rowOff>22098</xdr:rowOff>
    </xdr:to>
    <xdr:cxnSp macro="">
      <xdr:nvCxnSpPr>
        <xdr:cNvPr id="360" name="直線コネクタ 359">
          <a:extLst>
            <a:ext uri="{FF2B5EF4-FFF2-40B4-BE49-F238E27FC236}">
              <a16:creationId xmlns:a16="http://schemas.microsoft.com/office/drawing/2014/main" id="{C5C74736-D56B-4B68-81F4-C8FA99EFE16E}"/>
            </a:ext>
          </a:extLst>
        </xdr:cNvPr>
        <xdr:cNvCxnSpPr/>
      </xdr:nvCxnSpPr>
      <xdr:spPr>
        <a:xfrm flipV="1">
          <a:off x="8686800" y="13124687"/>
          <a:ext cx="74295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165608</xdr:rowOff>
    </xdr:from>
    <xdr:to>
      <xdr:col>46</xdr:col>
      <xdr:colOff>38100</xdr:colOff>
      <xdr:row>81</xdr:row>
      <xdr:rowOff>95758</xdr:rowOff>
    </xdr:to>
    <xdr:sp macro="" textlink="">
      <xdr:nvSpPr>
        <xdr:cNvPr id="361" name="楕円 360">
          <a:extLst>
            <a:ext uri="{FF2B5EF4-FFF2-40B4-BE49-F238E27FC236}">
              <a16:creationId xmlns:a16="http://schemas.microsoft.com/office/drawing/2014/main" id="{DD876A90-0A97-48D2-AD3A-7BBFDE785D24}"/>
            </a:ext>
          </a:extLst>
        </xdr:cNvPr>
        <xdr:cNvSpPr/>
      </xdr:nvSpPr>
      <xdr:spPr>
        <a:xfrm>
          <a:off x="7839075" y="1312595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22098</xdr:rowOff>
    </xdr:from>
    <xdr:to>
      <xdr:col>50</xdr:col>
      <xdr:colOff>114300</xdr:colOff>
      <xdr:row>81</xdr:row>
      <xdr:rowOff>44958</xdr:rowOff>
    </xdr:to>
    <xdr:cxnSp macro="">
      <xdr:nvCxnSpPr>
        <xdr:cNvPr id="362" name="直線コネクタ 361">
          <a:extLst>
            <a:ext uri="{FF2B5EF4-FFF2-40B4-BE49-F238E27FC236}">
              <a16:creationId xmlns:a16="http://schemas.microsoft.com/office/drawing/2014/main" id="{F53A2C58-8A89-4DB2-A1E8-B24D0C2BD024}"/>
            </a:ext>
          </a:extLst>
        </xdr:cNvPr>
        <xdr:cNvCxnSpPr/>
      </xdr:nvCxnSpPr>
      <xdr:spPr>
        <a:xfrm flipV="1">
          <a:off x="7886700" y="13147548"/>
          <a:ext cx="800100"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12446</xdr:rowOff>
    </xdr:from>
    <xdr:to>
      <xdr:col>41</xdr:col>
      <xdr:colOff>101600</xdr:colOff>
      <xdr:row>81</xdr:row>
      <xdr:rowOff>114046</xdr:rowOff>
    </xdr:to>
    <xdr:sp macro="" textlink="">
      <xdr:nvSpPr>
        <xdr:cNvPr id="363" name="楕円 362">
          <a:extLst>
            <a:ext uri="{FF2B5EF4-FFF2-40B4-BE49-F238E27FC236}">
              <a16:creationId xmlns:a16="http://schemas.microsoft.com/office/drawing/2014/main" id="{FC75E896-514C-4384-9370-CB3F4A90A6EA}"/>
            </a:ext>
          </a:extLst>
        </xdr:cNvPr>
        <xdr:cNvSpPr/>
      </xdr:nvSpPr>
      <xdr:spPr>
        <a:xfrm>
          <a:off x="7029450" y="1313472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44958</xdr:rowOff>
    </xdr:from>
    <xdr:to>
      <xdr:col>45</xdr:col>
      <xdr:colOff>177800</xdr:colOff>
      <xdr:row>81</xdr:row>
      <xdr:rowOff>63246</xdr:rowOff>
    </xdr:to>
    <xdr:cxnSp macro="">
      <xdr:nvCxnSpPr>
        <xdr:cNvPr id="364" name="直線コネクタ 363">
          <a:extLst>
            <a:ext uri="{FF2B5EF4-FFF2-40B4-BE49-F238E27FC236}">
              <a16:creationId xmlns:a16="http://schemas.microsoft.com/office/drawing/2014/main" id="{C6E4E32D-AECF-4F2F-8D37-0834F540FD4A}"/>
            </a:ext>
          </a:extLst>
        </xdr:cNvPr>
        <xdr:cNvCxnSpPr/>
      </xdr:nvCxnSpPr>
      <xdr:spPr>
        <a:xfrm flipV="1">
          <a:off x="7077075" y="13173583"/>
          <a:ext cx="809625"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35306</xdr:rowOff>
    </xdr:from>
    <xdr:to>
      <xdr:col>36</xdr:col>
      <xdr:colOff>165100</xdr:colOff>
      <xdr:row>81</xdr:row>
      <xdr:rowOff>136906</xdr:rowOff>
    </xdr:to>
    <xdr:sp macro="" textlink="">
      <xdr:nvSpPr>
        <xdr:cNvPr id="365" name="楕円 364">
          <a:extLst>
            <a:ext uri="{FF2B5EF4-FFF2-40B4-BE49-F238E27FC236}">
              <a16:creationId xmlns:a16="http://schemas.microsoft.com/office/drawing/2014/main" id="{039088F0-0416-4610-A6CF-28D87E8EB156}"/>
            </a:ext>
          </a:extLst>
        </xdr:cNvPr>
        <xdr:cNvSpPr/>
      </xdr:nvSpPr>
      <xdr:spPr>
        <a:xfrm>
          <a:off x="6238875" y="1316075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63246</xdr:rowOff>
    </xdr:from>
    <xdr:to>
      <xdr:col>41</xdr:col>
      <xdr:colOff>50800</xdr:colOff>
      <xdr:row>81</xdr:row>
      <xdr:rowOff>86106</xdr:rowOff>
    </xdr:to>
    <xdr:cxnSp macro="">
      <xdr:nvCxnSpPr>
        <xdr:cNvPr id="366" name="直線コネクタ 365">
          <a:extLst>
            <a:ext uri="{FF2B5EF4-FFF2-40B4-BE49-F238E27FC236}">
              <a16:creationId xmlns:a16="http://schemas.microsoft.com/office/drawing/2014/main" id="{2427B211-6185-4E09-A13E-7A4E28592BF8}"/>
            </a:ext>
          </a:extLst>
        </xdr:cNvPr>
        <xdr:cNvCxnSpPr/>
      </xdr:nvCxnSpPr>
      <xdr:spPr>
        <a:xfrm flipV="1">
          <a:off x="6286500" y="13191871"/>
          <a:ext cx="790575"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73169</xdr:rowOff>
    </xdr:from>
    <xdr:ext cx="469744" cy="259045"/>
    <xdr:sp macro="" textlink="">
      <xdr:nvSpPr>
        <xdr:cNvPr id="367" name="n_1aveValue【福祉施設】&#10;一人当たり面積">
          <a:extLst>
            <a:ext uri="{FF2B5EF4-FFF2-40B4-BE49-F238E27FC236}">
              <a16:creationId xmlns:a16="http://schemas.microsoft.com/office/drawing/2014/main" id="{D683949D-EBE4-4910-B66E-21F2B8BD9969}"/>
            </a:ext>
          </a:extLst>
        </xdr:cNvPr>
        <xdr:cNvSpPr txBox="1"/>
      </xdr:nvSpPr>
      <xdr:spPr>
        <a:xfrm>
          <a:off x="8458277" y="13684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91457</xdr:rowOff>
    </xdr:from>
    <xdr:ext cx="469744" cy="259045"/>
    <xdr:sp macro="" textlink="">
      <xdr:nvSpPr>
        <xdr:cNvPr id="368" name="n_2aveValue【福祉施設】&#10;一人当たり面積">
          <a:extLst>
            <a:ext uri="{FF2B5EF4-FFF2-40B4-BE49-F238E27FC236}">
              <a16:creationId xmlns:a16="http://schemas.microsoft.com/office/drawing/2014/main" id="{92AFFFDB-5B8C-4757-A418-735AA07E02B2}"/>
            </a:ext>
          </a:extLst>
        </xdr:cNvPr>
        <xdr:cNvSpPr txBox="1"/>
      </xdr:nvSpPr>
      <xdr:spPr>
        <a:xfrm>
          <a:off x="7677227" y="1369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73169</xdr:rowOff>
    </xdr:from>
    <xdr:ext cx="469744" cy="259045"/>
    <xdr:sp macro="" textlink="">
      <xdr:nvSpPr>
        <xdr:cNvPr id="369" name="n_3aveValue【福祉施設】&#10;一人当たり面積">
          <a:extLst>
            <a:ext uri="{FF2B5EF4-FFF2-40B4-BE49-F238E27FC236}">
              <a16:creationId xmlns:a16="http://schemas.microsoft.com/office/drawing/2014/main" id="{7D5C3CBC-7122-4814-8E64-4A9CCDE5B2CD}"/>
            </a:ext>
          </a:extLst>
        </xdr:cNvPr>
        <xdr:cNvSpPr txBox="1"/>
      </xdr:nvSpPr>
      <xdr:spPr>
        <a:xfrm>
          <a:off x="6867602" y="13684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82314</xdr:rowOff>
    </xdr:from>
    <xdr:ext cx="469744" cy="259045"/>
    <xdr:sp macro="" textlink="">
      <xdr:nvSpPr>
        <xdr:cNvPr id="370" name="n_4aveValue【福祉施設】&#10;一人当たり面積">
          <a:extLst>
            <a:ext uri="{FF2B5EF4-FFF2-40B4-BE49-F238E27FC236}">
              <a16:creationId xmlns:a16="http://schemas.microsoft.com/office/drawing/2014/main" id="{9BEFDEC9-DCC3-44A6-8CA2-414ABE4DEF59}"/>
            </a:ext>
          </a:extLst>
        </xdr:cNvPr>
        <xdr:cNvSpPr txBox="1"/>
      </xdr:nvSpPr>
      <xdr:spPr>
        <a:xfrm>
          <a:off x="6067502" y="13696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89425</xdr:rowOff>
    </xdr:from>
    <xdr:ext cx="469744" cy="259045"/>
    <xdr:sp macro="" textlink="">
      <xdr:nvSpPr>
        <xdr:cNvPr id="371" name="n_1mainValue【福祉施設】&#10;一人当たり面積">
          <a:extLst>
            <a:ext uri="{FF2B5EF4-FFF2-40B4-BE49-F238E27FC236}">
              <a16:creationId xmlns:a16="http://schemas.microsoft.com/office/drawing/2014/main" id="{5E35B911-4418-47E0-8896-43072D4E5C06}"/>
            </a:ext>
          </a:extLst>
        </xdr:cNvPr>
        <xdr:cNvSpPr txBox="1"/>
      </xdr:nvSpPr>
      <xdr:spPr>
        <a:xfrm>
          <a:off x="8458277" y="1288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112285</xdr:rowOff>
    </xdr:from>
    <xdr:ext cx="469744" cy="259045"/>
    <xdr:sp macro="" textlink="">
      <xdr:nvSpPr>
        <xdr:cNvPr id="372" name="n_2mainValue【福祉施設】&#10;一人当たり面積">
          <a:extLst>
            <a:ext uri="{FF2B5EF4-FFF2-40B4-BE49-F238E27FC236}">
              <a16:creationId xmlns:a16="http://schemas.microsoft.com/office/drawing/2014/main" id="{82B68536-112A-4C59-96AF-F258C984B573}"/>
            </a:ext>
          </a:extLst>
        </xdr:cNvPr>
        <xdr:cNvSpPr txBox="1"/>
      </xdr:nvSpPr>
      <xdr:spPr>
        <a:xfrm>
          <a:off x="7677227" y="1291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130573</xdr:rowOff>
    </xdr:from>
    <xdr:ext cx="469744" cy="259045"/>
    <xdr:sp macro="" textlink="">
      <xdr:nvSpPr>
        <xdr:cNvPr id="373" name="n_3mainValue【福祉施設】&#10;一人当たり面積">
          <a:extLst>
            <a:ext uri="{FF2B5EF4-FFF2-40B4-BE49-F238E27FC236}">
              <a16:creationId xmlns:a16="http://schemas.microsoft.com/office/drawing/2014/main" id="{4295B871-63D0-4ABE-88BF-547D98941F80}"/>
            </a:ext>
          </a:extLst>
        </xdr:cNvPr>
        <xdr:cNvSpPr txBox="1"/>
      </xdr:nvSpPr>
      <xdr:spPr>
        <a:xfrm>
          <a:off x="6867602" y="12932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153433</xdr:rowOff>
    </xdr:from>
    <xdr:ext cx="469744" cy="259045"/>
    <xdr:sp macro="" textlink="">
      <xdr:nvSpPr>
        <xdr:cNvPr id="374" name="n_4mainValue【福祉施設】&#10;一人当たり面積">
          <a:extLst>
            <a:ext uri="{FF2B5EF4-FFF2-40B4-BE49-F238E27FC236}">
              <a16:creationId xmlns:a16="http://schemas.microsoft.com/office/drawing/2014/main" id="{EE6C6D79-B809-4B79-BD04-A01A019D0E0F}"/>
            </a:ext>
          </a:extLst>
        </xdr:cNvPr>
        <xdr:cNvSpPr txBox="1"/>
      </xdr:nvSpPr>
      <xdr:spPr>
        <a:xfrm>
          <a:off x="6067502" y="12955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8D4AFFBF-AA53-405E-B80B-9A98398F5452}"/>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1D445BD-A681-4412-BC91-74565A2264E5}"/>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D210387F-87D0-4D7D-BAE1-E8B718FC9DE5}"/>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DCE05DA6-457C-403F-8171-ADAFA994CAAD}"/>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5AA8B3CB-F0AB-4841-9491-46D62AF51AAC}"/>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BE0963A0-D894-41D5-B69C-C04554107CE2}"/>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9D2FF6D6-F2D0-41D7-8C46-9CE9465F4F35}"/>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8C752AD6-BDBD-4412-A856-0AACEDD6AF5F}"/>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DC8FDF6A-EF5D-4003-A372-EF8439F4413E}"/>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377BE07D-3332-471A-877D-B2631022F159}"/>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FD1B3963-95AC-4866-82AF-ADA9337178DD}"/>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06783A18-67F6-4A26-8D50-4D16C042AAD8}"/>
            </a:ext>
          </a:extLst>
        </xdr:cNvPr>
        <xdr:cNvCxnSpPr/>
      </xdr:nvCxnSpPr>
      <xdr:spPr>
        <a:xfrm>
          <a:off x="6858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C8F68A6A-14B9-4F11-BB10-31DF4EDD1AA8}"/>
            </a:ext>
          </a:extLst>
        </xdr:cNvPr>
        <xdr:cNvSpPr txBox="1"/>
      </xdr:nvSpPr>
      <xdr:spPr>
        <a:xfrm>
          <a:off x="2789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8B94CD24-7880-41F5-9EC2-FFA981E3E2E1}"/>
            </a:ext>
          </a:extLst>
        </xdr:cNvPr>
        <xdr:cNvCxnSpPr/>
      </xdr:nvCxnSpPr>
      <xdr:spPr>
        <a:xfrm>
          <a:off x="6858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F7D03248-AE65-4EDD-AE10-BFB95571161F}"/>
            </a:ext>
          </a:extLst>
        </xdr:cNvPr>
        <xdr:cNvSpPr txBox="1"/>
      </xdr:nvSpPr>
      <xdr:spPr>
        <a:xfrm>
          <a:off x="339891"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21200DCC-F836-4B56-A4DE-7BE140BF3318}"/>
            </a:ext>
          </a:extLst>
        </xdr:cNvPr>
        <xdr:cNvCxnSpPr/>
      </xdr:nvCxnSpPr>
      <xdr:spPr>
        <a:xfrm>
          <a:off x="6858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1C6C195F-2B8E-4520-B91B-F286E28D674F}"/>
            </a:ext>
          </a:extLst>
        </xdr:cNvPr>
        <xdr:cNvSpPr txBox="1"/>
      </xdr:nvSpPr>
      <xdr:spPr>
        <a:xfrm>
          <a:off x="339891"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ED0F5A15-6F43-4158-AB60-D109E2B24356}"/>
            </a:ext>
          </a:extLst>
        </xdr:cNvPr>
        <xdr:cNvCxnSpPr/>
      </xdr:nvCxnSpPr>
      <xdr:spPr>
        <a:xfrm>
          <a:off x="6858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2C60829B-2ABD-45F7-8588-4C6E3795E4F7}"/>
            </a:ext>
          </a:extLst>
        </xdr:cNvPr>
        <xdr:cNvSpPr txBox="1"/>
      </xdr:nvSpPr>
      <xdr:spPr>
        <a:xfrm>
          <a:off x="339891"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5A94EF38-CFFF-4E13-9DC6-08D37236CB55}"/>
            </a:ext>
          </a:extLst>
        </xdr:cNvPr>
        <xdr:cNvCxnSpPr/>
      </xdr:nvCxnSpPr>
      <xdr:spPr>
        <a:xfrm>
          <a:off x="6858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8ED2CDD8-6E34-421B-A419-321CC14EFBE4}"/>
            </a:ext>
          </a:extLst>
        </xdr:cNvPr>
        <xdr:cNvSpPr txBox="1"/>
      </xdr:nvSpPr>
      <xdr:spPr>
        <a:xfrm>
          <a:off x="339891"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8F404799-E41A-49D8-9226-CA82E56124DE}"/>
            </a:ext>
          </a:extLst>
        </xdr:cNvPr>
        <xdr:cNvCxnSpPr/>
      </xdr:nvCxnSpPr>
      <xdr:spPr>
        <a:xfrm>
          <a:off x="6858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FD98C93A-227D-4529-8CBC-A5875CBB01EC}"/>
            </a:ext>
          </a:extLst>
        </xdr:cNvPr>
        <xdr:cNvSpPr txBox="1"/>
      </xdr:nvSpPr>
      <xdr:spPr>
        <a:xfrm>
          <a:off x="3881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DCE4466D-FF72-4C47-A1E9-EAC99031DAFA}"/>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6519A179-52AB-4AC6-BFE5-AD43362F8A85}"/>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400" name="直線コネクタ 399">
          <a:extLst>
            <a:ext uri="{FF2B5EF4-FFF2-40B4-BE49-F238E27FC236}">
              <a16:creationId xmlns:a16="http://schemas.microsoft.com/office/drawing/2014/main" id="{5C67E8F8-18AA-46A2-B63C-5F9569654F79}"/>
            </a:ext>
          </a:extLst>
        </xdr:cNvPr>
        <xdr:cNvCxnSpPr/>
      </xdr:nvCxnSpPr>
      <xdr:spPr>
        <a:xfrm flipV="1">
          <a:off x="4180840" y="1636395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1" name="【市民会館】&#10;有形固定資産減価償却率最小値テキスト">
          <a:extLst>
            <a:ext uri="{FF2B5EF4-FFF2-40B4-BE49-F238E27FC236}">
              <a16:creationId xmlns:a16="http://schemas.microsoft.com/office/drawing/2014/main" id="{8C39C842-31ED-4779-8768-CFEEA25541FD}"/>
            </a:ext>
          </a:extLst>
        </xdr:cNvPr>
        <xdr:cNvSpPr txBox="1"/>
      </xdr:nvSpPr>
      <xdr:spPr>
        <a:xfrm>
          <a:off x="4219575"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2" name="直線コネクタ 401">
          <a:extLst>
            <a:ext uri="{FF2B5EF4-FFF2-40B4-BE49-F238E27FC236}">
              <a16:creationId xmlns:a16="http://schemas.microsoft.com/office/drawing/2014/main" id="{3EAE9790-394A-40DD-8C3A-8B0030CB8AE7}"/>
            </a:ext>
          </a:extLst>
        </xdr:cNvPr>
        <xdr:cNvCxnSpPr/>
      </xdr:nvCxnSpPr>
      <xdr:spPr>
        <a:xfrm>
          <a:off x="4105275" y="178661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3" name="【市民会館】&#10;有形固定資産減価償却率最大値テキスト">
          <a:extLst>
            <a:ext uri="{FF2B5EF4-FFF2-40B4-BE49-F238E27FC236}">
              <a16:creationId xmlns:a16="http://schemas.microsoft.com/office/drawing/2014/main" id="{097AA265-4397-49DC-9F28-043940B5B5A2}"/>
            </a:ext>
          </a:extLst>
        </xdr:cNvPr>
        <xdr:cNvSpPr txBox="1"/>
      </xdr:nvSpPr>
      <xdr:spPr>
        <a:xfrm>
          <a:off x="4219575" y="161423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4" name="直線コネクタ 403">
          <a:extLst>
            <a:ext uri="{FF2B5EF4-FFF2-40B4-BE49-F238E27FC236}">
              <a16:creationId xmlns:a16="http://schemas.microsoft.com/office/drawing/2014/main" id="{A2E86063-6435-4034-9052-1C37AC14B780}"/>
            </a:ext>
          </a:extLst>
        </xdr:cNvPr>
        <xdr:cNvCxnSpPr/>
      </xdr:nvCxnSpPr>
      <xdr:spPr>
        <a:xfrm>
          <a:off x="4105275" y="163639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69141</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B823F4FA-4098-4721-99BE-9168414B54EF}"/>
            </a:ext>
          </a:extLst>
        </xdr:cNvPr>
        <xdr:cNvSpPr txBox="1"/>
      </xdr:nvSpPr>
      <xdr:spPr>
        <a:xfrm>
          <a:off x="4219575" y="17039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406" name="フローチャート: 判断 405">
          <a:extLst>
            <a:ext uri="{FF2B5EF4-FFF2-40B4-BE49-F238E27FC236}">
              <a16:creationId xmlns:a16="http://schemas.microsoft.com/office/drawing/2014/main" id="{B0AB6276-890F-49D0-B33B-E2EA45287794}"/>
            </a:ext>
          </a:extLst>
        </xdr:cNvPr>
        <xdr:cNvSpPr/>
      </xdr:nvSpPr>
      <xdr:spPr>
        <a:xfrm>
          <a:off x="4124325" y="170610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07" name="フローチャート: 判断 406">
          <a:extLst>
            <a:ext uri="{FF2B5EF4-FFF2-40B4-BE49-F238E27FC236}">
              <a16:creationId xmlns:a16="http://schemas.microsoft.com/office/drawing/2014/main" id="{612106DB-8B60-4F96-ACA1-C7CE33F23375}"/>
            </a:ext>
          </a:extLst>
        </xdr:cNvPr>
        <xdr:cNvSpPr/>
      </xdr:nvSpPr>
      <xdr:spPr>
        <a:xfrm>
          <a:off x="3381375" y="1705120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8" name="フローチャート: 判断 407">
          <a:extLst>
            <a:ext uri="{FF2B5EF4-FFF2-40B4-BE49-F238E27FC236}">
              <a16:creationId xmlns:a16="http://schemas.microsoft.com/office/drawing/2014/main" id="{028F7029-5F6A-496B-8509-4DE1C2945EA0}"/>
            </a:ext>
          </a:extLst>
        </xdr:cNvPr>
        <xdr:cNvSpPr/>
      </xdr:nvSpPr>
      <xdr:spPr>
        <a:xfrm>
          <a:off x="2571750" y="1701863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409" name="フローチャート: 判断 408">
          <a:extLst>
            <a:ext uri="{FF2B5EF4-FFF2-40B4-BE49-F238E27FC236}">
              <a16:creationId xmlns:a16="http://schemas.microsoft.com/office/drawing/2014/main" id="{1B098043-B5D5-4763-8B1D-AFF75975AAAB}"/>
            </a:ext>
          </a:extLst>
        </xdr:cNvPr>
        <xdr:cNvSpPr/>
      </xdr:nvSpPr>
      <xdr:spPr>
        <a:xfrm>
          <a:off x="1781175" y="1702335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410" name="フローチャート: 判断 409">
          <a:extLst>
            <a:ext uri="{FF2B5EF4-FFF2-40B4-BE49-F238E27FC236}">
              <a16:creationId xmlns:a16="http://schemas.microsoft.com/office/drawing/2014/main" id="{740F5384-8CA5-4D8E-AB71-E647191F72ED}"/>
            </a:ext>
          </a:extLst>
        </xdr:cNvPr>
        <xdr:cNvSpPr/>
      </xdr:nvSpPr>
      <xdr:spPr>
        <a:xfrm>
          <a:off x="981075" y="1700230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D5A602E3-46EA-4DF7-9E90-716D36058DB3}"/>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62ACBF7E-5C24-4D92-A910-7B069CA5DEAE}"/>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F0AD2957-545D-47AE-BB5B-D12E2BE12FFA}"/>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3BA35D5D-B6F1-476E-9B39-7DF408BFCCB1}"/>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A2EA392B-A190-4852-A393-2EF5A30823F9}"/>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20501</xdr:rowOff>
    </xdr:from>
    <xdr:to>
      <xdr:col>24</xdr:col>
      <xdr:colOff>114300</xdr:colOff>
      <xdr:row>101</xdr:row>
      <xdr:rowOff>122101</xdr:rowOff>
    </xdr:to>
    <xdr:sp macro="" textlink="">
      <xdr:nvSpPr>
        <xdr:cNvPr id="416" name="楕円 415">
          <a:extLst>
            <a:ext uri="{FF2B5EF4-FFF2-40B4-BE49-F238E27FC236}">
              <a16:creationId xmlns:a16="http://schemas.microsoft.com/office/drawing/2014/main" id="{19EBB2FD-A88E-4CE9-B5A6-4330FA41BD86}"/>
            </a:ext>
          </a:extLst>
        </xdr:cNvPr>
        <xdr:cNvSpPr/>
      </xdr:nvSpPr>
      <xdr:spPr>
        <a:xfrm>
          <a:off x="4124325" y="1647970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43378</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F3B97094-4186-42F9-BEEE-E9D19F83B813}"/>
            </a:ext>
          </a:extLst>
        </xdr:cNvPr>
        <xdr:cNvSpPr txBox="1"/>
      </xdr:nvSpPr>
      <xdr:spPr>
        <a:xfrm>
          <a:off x="4219575" y="16334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131536</xdr:rowOff>
    </xdr:from>
    <xdr:to>
      <xdr:col>20</xdr:col>
      <xdr:colOff>38100</xdr:colOff>
      <xdr:row>101</xdr:row>
      <xdr:rowOff>61686</xdr:rowOff>
    </xdr:to>
    <xdr:sp macro="" textlink="">
      <xdr:nvSpPr>
        <xdr:cNvPr id="418" name="楕円 417">
          <a:extLst>
            <a:ext uri="{FF2B5EF4-FFF2-40B4-BE49-F238E27FC236}">
              <a16:creationId xmlns:a16="http://schemas.microsoft.com/office/drawing/2014/main" id="{75DEA735-4053-45E5-A36C-6EBCDDC209B9}"/>
            </a:ext>
          </a:extLst>
        </xdr:cNvPr>
        <xdr:cNvSpPr/>
      </xdr:nvSpPr>
      <xdr:spPr>
        <a:xfrm>
          <a:off x="3381375" y="1641928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10886</xdr:rowOff>
    </xdr:from>
    <xdr:to>
      <xdr:col>24</xdr:col>
      <xdr:colOff>63500</xdr:colOff>
      <xdr:row>101</xdr:row>
      <xdr:rowOff>71301</xdr:rowOff>
    </xdr:to>
    <xdr:cxnSp macro="">
      <xdr:nvCxnSpPr>
        <xdr:cNvPr id="419" name="直線コネクタ 418">
          <a:extLst>
            <a:ext uri="{FF2B5EF4-FFF2-40B4-BE49-F238E27FC236}">
              <a16:creationId xmlns:a16="http://schemas.microsoft.com/office/drawing/2014/main" id="{9A5D3B17-FDD8-4B69-82AD-D65791899239}"/>
            </a:ext>
          </a:extLst>
        </xdr:cNvPr>
        <xdr:cNvCxnSpPr/>
      </xdr:nvCxnSpPr>
      <xdr:spPr>
        <a:xfrm>
          <a:off x="3429000" y="16466911"/>
          <a:ext cx="752475"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72752</xdr:rowOff>
    </xdr:from>
    <xdr:to>
      <xdr:col>15</xdr:col>
      <xdr:colOff>101600</xdr:colOff>
      <xdr:row>101</xdr:row>
      <xdr:rowOff>2902</xdr:rowOff>
    </xdr:to>
    <xdr:sp macro="" textlink="">
      <xdr:nvSpPr>
        <xdr:cNvPr id="420" name="楕円 419">
          <a:extLst>
            <a:ext uri="{FF2B5EF4-FFF2-40B4-BE49-F238E27FC236}">
              <a16:creationId xmlns:a16="http://schemas.microsoft.com/office/drawing/2014/main" id="{8C8B41B4-4D46-4E9B-B25A-FBC8D80A1204}"/>
            </a:ext>
          </a:extLst>
        </xdr:cNvPr>
        <xdr:cNvSpPr/>
      </xdr:nvSpPr>
      <xdr:spPr>
        <a:xfrm>
          <a:off x="2571750" y="1635732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123552</xdr:rowOff>
    </xdr:from>
    <xdr:to>
      <xdr:col>19</xdr:col>
      <xdr:colOff>177800</xdr:colOff>
      <xdr:row>101</xdr:row>
      <xdr:rowOff>10886</xdr:rowOff>
    </xdr:to>
    <xdr:cxnSp macro="">
      <xdr:nvCxnSpPr>
        <xdr:cNvPr id="421" name="直線コネクタ 420">
          <a:extLst>
            <a:ext uri="{FF2B5EF4-FFF2-40B4-BE49-F238E27FC236}">
              <a16:creationId xmlns:a16="http://schemas.microsoft.com/office/drawing/2014/main" id="{55190D75-050C-4153-9734-0BCEB79F8CFC}"/>
            </a:ext>
          </a:extLst>
        </xdr:cNvPr>
        <xdr:cNvCxnSpPr/>
      </xdr:nvCxnSpPr>
      <xdr:spPr>
        <a:xfrm>
          <a:off x="2619375" y="16414477"/>
          <a:ext cx="809625" cy="5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13970</xdr:rowOff>
    </xdr:from>
    <xdr:to>
      <xdr:col>10</xdr:col>
      <xdr:colOff>165100</xdr:colOff>
      <xdr:row>100</xdr:row>
      <xdr:rowOff>115570</xdr:rowOff>
    </xdr:to>
    <xdr:sp macro="" textlink="">
      <xdr:nvSpPr>
        <xdr:cNvPr id="422" name="楕円 421">
          <a:extLst>
            <a:ext uri="{FF2B5EF4-FFF2-40B4-BE49-F238E27FC236}">
              <a16:creationId xmlns:a16="http://schemas.microsoft.com/office/drawing/2014/main" id="{AF64E32E-7CB3-4DDE-BC9B-8D25CD9678DF}"/>
            </a:ext>
          </a:extLst>
        </xdr:cNvPr>
        <xdr:cNvSpPr/>
      </xdr:nvSpPr>
      <xdr:spPr>
        <a:xfrm>
          <a:off x="1781175" y="1629854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64770</xdr:rowOff>
    </xdr:from>
    <xdr:to>
      <xdr:col>15</xdr:col>
      <xdr:colOff>50800</xdr:colOff>
      <xdr:row>100</xdr:row>
      <xdr:rowOff>123552</xdr:rowOff>
    </xdr:to>
    <xdr:cxnSp macro="">
      <xdr:nvCxnSpPr>
        <xdr:cNvPr id="423" name="直線コネクタ 422">
          <a:extLst>
            <a:ext uri="{FF2B5EF4-FFF2-40B4-BE49-F238E27FC236}">
              <a16:creationId xmlns:a16="http://schemas.microsoft.com/office/drawing/2014/main" id="{46E89137-74FA-454D-8043-AFB73D89424C}"/>
            </a:ext>
          </a:extLst>
        </xdr:cNvPr>
        <xdr:cNvCxnSpPr/>
      </xdr:nvCxnSpPr>
      <xdr:spPr>
        <a:xfrm>
          <a:off x="1828800" y="16355695"/>
          <a:ext cx="790575"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99</xdr:row>
      <xdr:rowOff>125005</xdr:rowOff>
    </xdr:from>
    <xdr:to>
      <xdr:col>6</xdr:col>
      <xdr:colOff>38100</xdr:colOff>
      <xdr:row>100</xdr:row>
      <xdr:rowOff>55155</xdr:rowOff>
    </xdr:to>
    <xdr:sp macro="" textlink="">
      <xdr:nvSpPr>
        <xdr:cNvPr id="424" name="楕円 423">
          <a:extLst>
            <a:ext uri="{FF2B5EF4-FFF2-40B4-BE49-F238E27FC236}">
              <a16:creationId xmlns:a16="http://schemas.microsoft.com/office/drawing/2014/main" id="{0A1D6A9E-A0A1-4FEC-B642-409D307969C0}"/>
            </a:ext>
          </a:extLst>
        </xdr:cNvPr>
        <xdr:cNvSpPr/>
      </xdr:nvSpPr>
      <xdr:spPr>
        <a:xfrm>
          <a:off x="981075" y="1623813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4355</xdr:rowOff>
    </xdr:from>
    <xdr:to>
      <xdr:col>10</xdr:col>
      <xdr:colOff>114300</xdr:colOff>
      <xdr:row>100</xdr:row>
      <xdr:rowOff>64770</xdr:rowOff>
    </xdr:to>
    <xdr:cxnSp macro="">
      <xdr:nvCxnSpPr>
        <xdr:cNvPr id="425" name="直線コネクタ 424">
          <a:extLst>
            <a:ext uri="{FF2B5EF4-FFF2-40B4-BE49-F238E27FC236}">
              <a16:creationId xmlns:a16="http://schemas.microsoft.com/office/drawing/2014/main" id="{343EEA55-BAAD-4CC4-9615-12747E7EF519}"/>
            </a:ext>
          </a:extLst>
        </xdr:cNvPr>
        <xdr:cNvCxnSpPr/>
      </xdr:nvCxnSpPr>
      <xdr:spPr>
        <a:xfrm>
          <a:off x="1028700" y="16295280"/>
          <a:ext cx="8001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170378</xdr:rowOff>
    </xdr:from>
    <xdr:ext cx="405111" cy="259045"/>
    <xdr:sp macro="" textlink="">
      <xdr:nvSpPr>
        <xdr:cNvPr id="426" name="n_1aveValue【市民会館】&#10;有形固定資産減価償却率">
          <a:extLst>
            <a:ext uri="{FF2B5EF4-FFF2-40B4-BE49-F238E27FC236}">
              <a16:creationId xmlns:a16="http://schemas.microsoft.com/office/drawing/2014/main" id="{80CB637E-9279-4497-9AE9-283F5ED8536B}"/>
            </a:ext>
          </a:extLst>
        </xdr:cNvPr>
        <xdr:cNvSpPr txBox="1"/>
      </xdr:nvSpPr>
      <xdr:spPr>
        <a:xfrm>
          <a:off x="3239144" y="17143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140988</xdr:rowOff>
    </xdr:from>
    <xdr:ext cx="405111" cy="259045"/>
    <xdr:sp macro="" textlink="">
      <xdr:nvSpPr>
        <xdr:cNvPr id="427" name="n_2aveValue【市民会館】&#10;有形固定資産減価償却率">
          <a:extLst>
            <a:ext uri="{FF2B5EF4-FFF2-40B4-BE49-F238E27FC236}">
              <a16:creationId xmlns:a16="http://schemas.microsoft.com/office/drawing/2014/main" id="{B6DB80D7-61B4-41CA-915E-2CE74CF5B10C}"/>
            </a:ext>
          </a:extLst>
        </xdr:cNvPr>
        <xdr:cNvSpPr txBox="1"/>
      </xdr:nvSpPr>
      <xdr:spPr>
        <a:xfrm>
          <a:off x="2439044" y="17117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139354</xdr:rowOff>
    </xdr:from>
    <xdr:ext cx="405111" cy="259045"/>
    <xdr:sp macro="" textlink="">
      <xdr:nvSpPr>
        <xdr:cNvPr id="428" name="n_3aveValue【市民会館】&#10;有形固定資産減価償却率">
          <a:extLst>
            <a:ext uri="{FF2B5EF4-FFF2-40B4-BE49-F238E27FC236}">
              <a16:creationId xmlns:a16="http://schemas.microsoft.com/office/drawing/2014/main" id="{62912A7F-8EDD-40C7-A72E-15CA5AA52733}"/>
            </a:ext>
          </a:extLst>
        </xdr:cNvPr>
        <xdr:cNvSpPr txBox="1"/>
      </xdr:nvSpPr>
      <xdr:spPr>
        <a:xfrm>
          <a:off x="1648469" y="17116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124658</xdr:rowOff>
    </xdr:from>
    <xdr:ext cx="405111" cy="259045"/>
    <xdr:sp macro="" textlink="">
      <xdr:nvSpPr>
        <xdr:cNvPr id="429" name="n_4aveValue【市民会館】&#10;有形固定資産減価償却率">
          <a:extLst>
            <a:ext uri="{FF2B5EF4-FFF2-40B4-BE49-F238E27FC236}">
              <a16:creationId xmlns:a16="http://schemas.microsoft.com/office/drawing/2014/main" id="{CB1CC48D-0F17-4631-88E6-41A26917BD42}"/>
            </a:ext>
          </a:extLst>
        </xdr:cNvPr>
        <xdr:cNvSpPr txBox="1"/>
      </xdr:nvSpPr>
      <xdr:spPr>
        <a:xfrm>
          <a:off x="848369" y="1709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78213</xdr:rowOff>
    </xdr:from>
    <xdr:ext cx="405111" cy="259045"/>
    <xdr:sp macro="" textlink="">
      <xdr:nvSpPr>
        <xdr:cNvPr id="430" name="n_1mainValue【市民会館】&#10;有形固定資産減価償却率">
          <a:extLst>
            <a:ext uri="{FF2B5EF4-FFF2-40B4-BE49-F238E27FC236}">
              <a16:creationId xmlns:a16="http://schemas.microsoft.com/office/drawing/2014/main" id="{73FD1B38-9F9F-43B0-9DEB-1E03EC4E345D}"/>
            </a:ext>
          </a:extLst>
        </xdr:cNvPr>
        <xdr:cNvSpPr txBox="1"/>
      </xdr:nvSpPr>
      <xdr:spPr>
        <a:xfrm>
          <a:off x="3239144" y="1619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19429</xdr:rowOff>
    </xdr:from>
    <xdr:ext cx="405111" cy="259045"/>
    <xdr:sp macro="" textlink="">
      <xdr:nvSpPr>
        <xdr:cNvPr id="431" name="n_2mainValue【市民会館】&#10;有形固定資産減価償却率">
          <a:extLst>
            <a:ext uri="{FF2B5EF4-FFF2-40B4-BE49-F238E27FC236}">
              <a16:creationId xmlns:a16="http://schemas.microsoft.com/office/drawing/2014/main" id="{544BA147-2116-411D-9A6B-D129216A2C53}"/>
            </a:ext>
          </a:extLst>
        </xdr:cNvPr>
        <xdr:cNvSpPr txBox="1"/>
      </xdr:nvSpPr>
      <xdr:spPr>
        <a:xfrm>
          <a:off x="2439044" y="16135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98</xdr:row>
      <xdr:rowOff>132097</xdr:rowOff>
    </xdr:from>
    <xdr:ext cx="340478" cy="259045"/>
    <xdr:sp macro="" textlink="">
      <xdr:nvSpPr>
        <xdr:cNvPr id="432" name="n_3mainValue【市民会館】&#10;有形固定資産減価償却率">
          <a:extLst>
            <a:ext uri="{FF2B5EF4-FFF2-40B4-BE49-F238E27FC236}">
              <a16:creationId xmlns:a16="http://schemas.microsoft.com/office/drawing/2014/main" id="{0A8D3464-4003-4E7E-BB21-614884D29D85}"/>
            </a:ext>
          </a:extLst>
        </xdr:cNvPr>
        <xdr:cNvSpPr txBox="1"/>
      </xdr:nvSpPr>
      <xdr:spPr>
        <a:xfrm>
          <a:off x="1677611" y="160769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98</xdr:row>
      <xdr:rowOff>71682</xdr:rowOff>
    </xdr:from>
    <xdr:ext cx="340478" cy="259045"/>
    <xdr:sp macro="" textlink="">
      <xdr:nvSpPr>
        <xdr:cNvPr id="433" name="n_4mainValue【市民会館】&#10;有形固定資産減価償却率">
          <a:extLst>
            <a:ext uri="{FF2B5EF4-FFF2-40B4-BE49-F238E27FC236}">
              <a16:creationId xmlns:a16="http://schemas.microsoft.com/office/drawing/2014/main" id="{52FCF1DD-DB15-41B5-8AF2-B531BDD2F912}"/>
            </a:ext>
          </a:extLst>
        </xdr:cNvPr>
        <xdr:cNvSpPr txBox="1"/>
      </xdr:nvSpPr>
      <xdr:spPr>
        <a:xfrm>
          <a:off x="867986" y="160133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BD116A0F-871F-455B-829A-859BAE7BDA2B}"/>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E1600171-1C90-4927-B94E-CE7952356968}"/>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27C76BFA-AFAC-4DF1-910E-453AA8FA81B3}"/>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0F1FE837-3B2A-405E-8300-A66DA77F7373}"/>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97EACA46-DF21-41AF-BE77-4785E06AA665}"/>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D49CFF4F-9ED4-49A4-BCCF-7BBE3E6E6DFA}"/>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56E8783F-5534-4182-9658-23AE79CA7929}"/>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0D745000-B1DB-4E17-BF5B-CB08C5EC8DD1}"/>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F0DBFFFF-78FA-4FC7-A0C4-412EA6AA135D}"/>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33139333-2DE2-4753-9584-2B5D0B09FBFD}"/>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E6EBF01B-A505-46D9-B714-3447459FC498}"/>
            </a:ext>
          </a:extLst>
        </xdr:cNvPr>
        <xdr:cNvCxnSpPr/>
      </xdr:nvCxnSpPr>
      <xdr:spPr>
        <a:xfrm>
          <a:off x="5953125" y="17811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CE7A9878-DC50-4EEF-A38D-48E76DDD73FF}"/>
            </a:ext>
          </a:extLst>
        </xdr:cNvPr>
        <xdr:cNvSpPr txBox="1"/>
      </xdr:nvSpPr>
      <xdr:spPr>
        <a:xfrm>
          <a:off x="5527221"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9CD511AB-4FB5-4F56-919F-18FAB060A90C}"/>
            </a:ext>
          </a:extLst>
        </xdr:cNvPr>
        <xdr:cNvCxnSpPr/>
      </xdr:nvCxnSpPr>
      <xdr:spPr>
        <a:xfrm>
          <a:off x="5953125" y="17430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BDB7D3C1-5FE6-4EB6-929C-0EA8576E9EEA}"/>
            </a:ext>
          </a:extLst>
        </xdr:cNvPr>
        <xdr:cNvSpPr txBox="1"/>
      </xdr:nvSpPr>
      <xdr:spPr>
        <a:xfrm>
          <a:off x="5527221"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6E4D2FF7-6C36-4766-8EA9-93AB45B07336}"/>
            </a:ext>
          </a:extLst>
        </xdr:cNvPr>
        <xdr:cNvCxnSpPr/>
      </xdr:nvCxnSpPr>
      <xdr:spPr>
        <a:xfrm>
          <a:off x="5953125" y="17049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2474145A-B673-43CC-B680-1AFC604DC634}"/>
            </a:ext>
          </a:extLst>
        </xdr:cNvPr>
        <xdr:cNvSpPr txBox="1"/>
      </xdr:nvSpPr>
      <xdr:spPr>
        <a:xfrm>
          <a:off x="5527221"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0C01E212-890F-43D4-BE0F-64A24B5A747D}"/>
            </a:ext>
          </a:extLst>
        </xdr:cNvPr>
        <xdr:cNvCxnSpPr/>
      </xdr:nvCxnSpPr>
      <xdr:spPr>
        <a:xfrm>
          <a:off x="5953125" y="16668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92922F53-0A8B-4572-BC1F-ED54E26D1762}"/>
            </a:ext>
          </a:extLst>
        </xdr:cNvPr>
        <xdr:cNvSpPr txBox="1"/>
      </xdr:nvSpPr>
      <xdr:spPr>
        <a:xfrm>
          <a:off x="5527221"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A8799CD0-1084-4D0B-A75E-4613A1A3AA95}"/>
            </a:ext>
          </a:extLst>
        </xdr:cNvPr>
        <xdr:cNvCxnSpPr/>
      </xdr:nvCxnSpPr>
      <xdr:spPr>
        <a:xfrm>
          <a:off x="5953125" y="1628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F13E27A9-5D3B-46D4-ABB0-DA1612D63412}"/>
            </a:ext>
          </a:extLst>
        </xdr:cNvPr>
        <xdr:cNvSpPr txBox="1"/>
      </xdr:nvSpPr>
      <xdr:spPr>
        <a:xfrm>
          <a:off x="5527221"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39B1E7B8-14C8-4F1B-8F76-E620E5E18A8D}"/>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B5DFDA85-F6B2-4AF8-B66D-30D1853C0690}"/>
            </a:ext>
          </a:extLst>
        </xdr:cNvPr>
        <xdr:cNvSpPr txBox="1"/>
      </xdr:nvSpPr>
      <xdr:spPr>
        <a:xfrm>
          <a:off x="5527221"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4785F1B7-29B9-471E-ADB0-B8CF09029B84}"/>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57" name="直線コネクタ 456">
          <a:extLst>
            <a:ext uri="{FF2B5EF4-FFF2-40B4-BE49-F238E27FC236}">
              <a16:creationId xmlns:a16="http://schemas.microsoft.com/office/drawing/2014/main" id="{25309959-566A-48F6-8756-86F8561DD54D}"/>
            </a:ext>
          </a:extLst>
        </xdr:cNvPr>
        <xdr:cNvCxnSpPr/>
      </xdr:nvCxnSpPr>
      <xdr:spPr>
        <a:xfrm flipV="1">
          <a:off x="9429115" y="16249650"/>
          <a:ext cx="0" cy="1536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8" name="【市民会館】&#10;一人当たり面積最小値テキスト">
          <a:extLst>
            <a:ext uri="{FF2B5EF4-FFF2-40B4-BE49-F238E27FC236}">
              <a16:creationId xmlns:a16="http://schemas.microsoft.com/office/drawing/2014/main" id="{9B7F3465-E8A3-4433-8C25-38E4F0105625}"/>
            </a:ext>
          </a:extLst>
        </xdr:cNvPr>
        <xdr:cNvSpPr txBox="1"/>
      </xdr:nvSpPr>
      <xdr:spPr>
        <a:xfrm>
          <a:off x="9467850" y="1779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59" name="直線コネクタ 458">
          <a:extLst>
            <a:ext uri="{FF2B5EF4-FFF2-40B4-BE49-F238E27FC236}">
              <a16:creationId xmlns:a16="http://schemas.microsoft.com/office/drawing/2014/main" id="{9CD99C43-BBFD-4F4C-90A0-06231F64081A}"/>
            </a:ext>
          </a:extLst>
        </xdr:cNvPr>
        <xdr:cNvCxnSpPr/>
      </xdr:nvCxnSpPr>
      <xdr:spPr>
        <a:xfrm>
          <a:off x="9363075" y="1778571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60" name="【市民会館】&#10;一人当たり面積最大値テキスト">
          <a:extLst>
            <a:ext uri="{FF2B5EF4-FFF2-40B4-BE49-F238E27FC236}">
              <a16:creationId xmlns:a16="http://schemas.microsoft.com/office/drawing/2014/main" id="{37710C1D-75D3-483D-AA64-CFED956C57C9}"/>
            </a:ext>
          </a:extLst>
        </xdr:cNvPr>
        <xdr:cNvSpPr txBox="1"/>
      </xdr:nvSpPr>
      <xdr:spPr>
        <a:xfrm>
          <a:off x="9467850" y="16028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61" name="直線コネクタ 460">
          <a:extLst>
            <a:ext uri="{FF2B5EF4-FFF2-40B4-BE49-F238E27FC236}">
              <a16:creationId xmlns:a16="http://schemas.microsoft.com/office/drawing/2014/main" id="{8DB4816A-5394-4949-B856-29D320B005DF}"/>
            </a:ext>
          </a:extLst>
        </xdr:cNvPr>
        <xdr:cNvCxnSpPr/>
      </xdr:nvCxnSpPr>
      <xdr:spPr>
        <a:xfrm>
          <a:off x="9363075" y="162496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38116</xdr:rowOff>
    </xdr:from>
    <xdr:ext cx="469744" cy="259045"/>
    <xdr:sp macro="" textlink="">
      <xdr:nvSpPr>
        <xdr:cNvPr id="462" name="【市民会館】&#10;一人当たり面積平均値テキスト">
          <a:extLst>
            <a:ext uri="{FF2B5EF4-FFF2-40B4-BE49-F238E27FC236}">
              <a16:creationId xmlns:a16="http://schemas.microsoft.com/office/drawing/2014/main" id="{82179387-60DD-4C50-A626-1520B3E9A958}"/>
            </a:ext>
          </a:extLst>
        </xdr:cNvPr>
        <xdr:cNvSpPr txBox="1"/>
      </xdr:nvSpPr>
      <xdr:spPr>
        <a:xfrm>
          <a:off x="9467850" y="173545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63" name="フローチャート: 判断 462">
          <a:extLst>
            <a:ext uri="{FF2B5EF4-FFF2-40B4-BE49-F238E27FC236}">
              <a16:creationId xmlns:a16="http://schemas.microsoft.com/office/drawing/2014/main" id="{D520DC55-D326-4022-98D4-3E4D77EFC63E}"/>
            </a:ext>
          </a:extLst>
        </xdr:cNvPr>
        <xdr:cNvSpPr/>
      </xdr:nvSpPr>
      <xdr:spPr>
        <a:xfrm>
          <a:off x="9401175" y="17376139"/>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4" name="フローチャート: 判断 463">
          <a:extLst>
            <a:ext uri="{FF2B5EF4-FFF2-40B4-BE49-F238E27FC236}">
              <a16:creationId xmlns:a16="http://schemas.microsoft.com/office/drawing/2014/main" id="{D39F151D-60C0-4614-8C81-9DD4182805DB}"/>
            </a:ext>
          </a:extLst>
        </xdr:cNvPr>
        <xdr:cNvSpPr/>
      </xdr:nvSpPr>
      <xdr:spPr>
        <a:xfrm>
          <a:off x="8639175" y="1738248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65" name="フローチャート: 判断 464">
          <a:extLst>
            <a:ext uri="{FF2B5EF4-FFF2-40B4-BE49-F238E27FC236}">
              <a16:creationId xmlns:a16="http://schemas.microsoft.com/office/drawing/2014/main" id="{4E8A7D9C-9825-46D9-AB9E-473718DB656A}"/>
            </a:ext>
          </a:extLst>
        </xdr:cNvPr>
        <xdr:cNvSpPr/>
      </xdr:nvSpPr>
      <xdr:spPr>
        <a:xfrm>
          <a:off x="7839075" y="1738947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66" name="フローチャート: 判断 465">
          <a:extLst>
            <a:ext uri="{FF2B5EF4-FFF2-40B4-BE49-F238E27FC236}">
              <a16:creationId xmlns:a16="http://schemas.microsoft.com/office/drawing/2014/main" id="{1F102161-CB87-40DC-AC93-14A75769B89D}"/>
            </a:ext>
          </a:extLst>
        </xdr:cNvPr>
        <xdr:cNvSpPr/>
      </xdr:nvSpPr>
      <xdr:spPr>
        <a:xfrm>
          <a:off x="7029450" y="174034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67" name="フローチャート: 判断 466">
          <a:extLst>
            <a:ext uri="{FF2B5EF4-FFF2-40B4-BE49-F238E27FC236}">
              <a16:creationId xmlns:a16="http://schemas.microsoft.com/office/drawing/2014/main" id="{77B6ABD5-D692-4521-8446-C6BE806BEF02}"/>
            </a:ext>
          </a:extLst>
        </xdr:cNvPr>
        <xdr:cNvSpPr/>
      </xdr:nvSpPr>
      <xdr:spPr>
        <a:xfrm>
          <a:off x="6238875" y="174231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3D4CDEA7-7831-4992-BAA6-97506123BB1F}"/>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236012C3-F27A-4F5E-9EA2-C80E690C7A6F}"/>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4538642B-EC18-4768-9B08-2458012E5307}"/>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C0E13E60-3DD8-489F-9C76-82196619B1D0}"/>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2C5743E8-4C28-4A08-88CB-0D1AF49C0213}"/>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133986</xdr:rowOff>
    </xdr:from>
    <xdr:to>
      <xdr:col>55</xdr:col>
      <xdr:colOff>50800</xdr:colOff>
      <xdr:row>106</xdr:row>
      <xdr:rowOff>64136</xdr:rowOff>
    </xdr:to>
    <xdr:sp macro="" textlink="">
      <xdr:nvSpPr>
        <xdr:cNvPr id="473" name="楕円 472">
          <a:extLst>
            <a:ext uri="{FF2B5EF4-FFF2-40B4-BE49-F238E27FC236}">
              <a16:creationId xmlns:a16="http://schemas.microsoft.com/office/drawing/2014/main" id="{D62D28AC-03FA-43DE-B825-A5A4CD3FA306}"/>
            </a:ext>
          </a:extLst>
        </xdr:cNvPr>
        <xdr:cNvSpPr/>
      </xdr:nvSpPr>
      <xdr:spPr>
        <a:xfrm>
          <a:off x="9401175" y="17278986"/>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156863</xdr:rowOff>
    </xdr:from>
    <xdr:ext cx="469744" cy="259045"/>
    <xdr:sp macro="" textlink="">
      <xdr:nvSpPr>
        <xdr:cNvPr id="474" name="【市民会館】&#10;一人当たり面積該当値テキスト">
          <a:extLst>
            <a:ext uri="{FF2B5EF4-FFF2-40B4-BE49-F238E27FC236}">
              <a16:creationId xmlns:a16="http://schemas.microsoft.com/office/drawing/2014/main" id="{83FD5DA4-93B3-4C3A-B7B4-922454CF36A5}"/>
            </a:ext>
          </a:extLst>
        </xdr:cNvPr>
        <xdr:cNvSpPr txBox="1"/>
      </xdr:nvSpPr>
      <xdr:spPr>
        <a:xfrm>
          <a:off x="9467850" y="1713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147320</xdr:rowOff>
    </xdr:from>
    <xdr:to>
      <xdr:col>50</xdr:col>
      <xdr:colOff>165100</xdr:colOff>
      <xdr:row>106</xdr:row>
      <xdr:rowOff>77470</xdr:rowOff>
    </xdr:to>
    <xdr:sp macro="" textlink="">
      <xdr:nvSpPr>
        <xdr:cNvPr id="475" name="楕円 474">
          <a:extLst>
            <a:ext uri="{FF2B5EF4-FFF2-40B4-BE49-F238E27FC236}">
              <a16:creationId xmlns:a16="http://schemas.microsoft.com/office/drawing/2014/main" id="{B7655294-6BD4-4C96-B0D9-E4DAF76FFFCF}"/>
            </a:ext>
          </a:extLst>
        </xdr:cNvPr>
        <xdr:cNvSpPr/>
      </xdr:nvSpPr>
      <xdr:spPr>
        <a:xfrm>
          <a:off x="8639175" y="1728914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13336</xdr:rowOff>
    </xdr:from>
    <xdr:to>
      <xdr:col>55</xdr:col>
      <xdr:colOff>0</xdr:colOff>
      <xdr:row>106</xdr:row>
      <xdr:rowOff>26670</xdr:rowOff>
    </xdr:to>
    <xdr:cxnSp macro="">
      <xdr:nvCxnSpPr>
        <xdr:cNvPr id="476" name="直線コネクタ 475">
          <a:extLst>
            <a:ext uri="{FF2B5EF4-FFF2-40B4-BE49-F238E27FC236}">
              <a16:creationId xmlns:a16="http://schemas.microsoft.com/office/drawing/2014/main" id="{CE441997-2E04-436F-9E0C-25B2FF545861}"/>
            </a:ext>
          </a:extLst>
        </xdr:cNvPr>
        <xdr:cNvCxnSpPr/>
      </xdr:nvCxnSpPr>
      <xdr:spPr>
        <a:xfrm flipV="1">
          <a:off x="8686800" y="17326611"/>
          <a:ext cx="742950" cy="19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158750</xdr:rowOff>
    </xdr:from>
    <xdr:to>
      <xdr:col>46</xdr:col>
      <xdr:colOff>38100</xdr:colOff>
      <xdr:row>106</xdr:row>
      <xdr:rowOff>88900</xdr:rowOff>
    </xdr:to>
    <xdr:sp macro="" textlink="">
      <xdr:nvSpPr>
        <xdr:cNvPr id="477" name="楕円 476">
          <a:extLst>
            <a:ext uri="{FF2B5EF4-FFF2-40B4-BE49-F238E27FC236}">
              <a16:creationId xmlns:a16="http://schemas.microsoft.com/office/drawing/2014/main" id="{D8CC085F-8BBB-44DF-A589-BA5431DAD30D}"/>
            </a:ext>
          </a:extLst>
        </xdr:cNvPr>
        <xdr:cNvSpPr/>
      </xdr:nvSpPr>
      <xdr:spPr>
        <a:xfrm>
          <a:off x="7839075" y="173069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26670</xdr:rowOff>
    </xdr:from>
    <xdr:to>
      <xdr:col>50</xdr:col>
      <xdr:colOff>114300</xdr:colOff>
      <xdr:row>106</xdr:row>
      <xdr:rowOff>38100</xdr:rowOff>
    </xdr:to>
    <xdr:cxnSp macro="">
      <xdr:nvCxnSpPr>
        <xdr:cNvPr id="478" name="直線コネクタ 477">
          <a:extLst>
            <a:ext uri="{FF2B5EF4-FFF2-40B4-BE49-F238E27FC236}">
              <a16:creationId xmlns:a16="http://schemas.microsoft.com/office/drawing/2014/main" id="{89E2F0DB-9687-470F-8268-37B0C5445259}"/>
            </a:ext>
          </a:extLst>
        </xdr:cNvPr>
        <xdr:cNvCxnSpPr/>
      </xdr:nvCxnSpPr>
      <xdr:spPr>
        <a:xfrm flipV="1">
          <a:off x="7886700" y="17346295"/>
          <a:ext cx="800100"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168275</xdr:rowOff>
    </xdr:from>
    <xdr:to>
      <xdr:col>41</xdr:col>
      <xdr:colOff>101600</xdr:colOff>
      <xdr:row>106</xdr:row>
      <xdr:rowOff>98425</xdr:rowOff>
    </xdr:to>
    <xdr:sp macro="" textlink="">
      <xdr:nvSpPr>
        <xdr:cNvPr id="479" name="楕円 478">
          <a:extLst>
            <a:ext uri="{FF2B5EF4-FFF2-40B4-BE49-F238E27FC236}">
              <a16:creationId xmlns:a16="http://schemas.microsoft.com/office/drawing/2014/main" id="{AA303382-1222-4B05-9C78-965CDB9E8DCC}"/>
            </a:ext>
          </a:extLst>
        </xdr:cNvPr>
        <xdr:cNvSpPr/>
      </xdr:nvSpPr>
      <xdr:spPr>
        <a:xfrm>
          <a:off x="7029450" y="173132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38100</xdr:rowOff>
    </xdr:from>
    <xdr:to>
      <xdr:col>45</xdr:col>
      <xdr:colOff>177800</xdr:colOff>
      <xdr:row>106</xdr:row>
      <xdr:rowOff>47625</xdr:rowOff>
    </xdr:to>
    <xdr:cxnSp macro="">
      <xdr:nvCxnSpPr>
        <xdr:cNvPr id="480" name="直線コネクタ 479">
          <a:extLst>
            <a:ext uri="{FF2B5EF4-FFF2-40B4-BE49-F238E27FC236}">
              <a16:creationId xmlns:a16="http://schemas.microsoft.com/office/drawing/2014/main" id="{5C68F969-F2B7-429A-B0B6-514BAEED7FD3}"/>
            </a:ext>
          </a:extLst>
        </xdr:cNvPr>
        <xdr:cNvCxnSpPr/>
      </xdr:nvCxnSpPr>
      <xdr:spPr>
        <a:xfrm flipV="1">
          <a:off x="7077075" y="17354550"/>
          <a:ext cx="809625"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8255</xdr:rowOff>
    </xdr:from>
    <xdr:to>
      <xdr:col>36</xdr:col>
      <xdr:colOff>165100</xdr:colOff>
      <xdr:row>106</xdr:row>
      <xdr:rowOff>109855</xdr:rowOff>
    </xdr:to>
    <xdr:sp macro="" textlink="">
      <xdr:nvSpPr>
        <xdr:cNvPr id="481" name="楕円 480">
          <a:extLst>
            <a:ext uri="{FF2B5EF4-FFF2-40B4-BE49-F238E27FC236}">
              <a16:creationId xmlns:a16="http://schemas.microsoft.com/office/drawing/2014/main" id="{C06CBB70-FAE5-4647-B907-CA4AD1319EE7}"/>
            </a:ext>
          </a:extLst>
        </xdr:cNvPr>
        <xdr:cNvSpPr/>
      </xdr:nvSpPr>
      <xdr:spPr>
        <a:xfrm>
          <a:off x="6238875" y="173278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47625</xdr:rowOff>
    </xdr:from>
    <xdr:to>
      <xdr:col>41</xdr:col>
      <xdr:colOff>50800</xdr:colOff>
      <xdr:row>106</xdr:row>
      <xdr:rowOff>59055</xdr:rowOff>
    </xdr:to>
    <xdr:cxnSp macro="">
      <xdr:nvCxnSpPr>
        <xdr:cNvPr id="482" name="直線コネクタ 481">
          <a:extLst>
            <a:ext uri="{FF2B5EF4-FFF2-40B4-BE49-F238E27FC236}">
              <a16:creationId xmlns:a16="http://schemas.microsoft.com/office/drawing/2014/main" id="{26F21B4B-DEEE-414A-B434-755551ECAE8E}"/>
            </a:ext>
          </a:extLst>
        </xdr:cNvPr>
        <xdr:cNvCxnSpPr/>
      </xdr:nvCxnSpPr>
      <xdr:spPr>
        <a:xfrm flipV="1">
          <a:off x="6286500" y="17360900"/>
          <a:ext cx="790575" cy="1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161941</xdr:rowOff>
    </xdr:from>
    <xdr:ext cx="469744" cy="259045"/>
    <xdr:sp macro="" textlink="">
      <xdr:nvSpPr>
        <xdr:cNvPr id="483" name="n_1aveValue【市民会館】&#10;一人当たり面積">
          <a:extLst>
            <a:ext uri="{FF2B5EF4-FFF2-40B4-BE49-F238E27FC236}">
              <a16:creationId xmlns:a16="http://schemas.microsoft.com/office/drawing/2014/main" id="{AD45A19B-77EF-4623-ABC1-AB23F516280E}"/>
            </a:ext>
          </a:extLst>
        </xdr:cNvPr>
        <xdr:cNvSpPr txBox="1"/>
      </xdr:nvSpPr>
      <xdr:spPr>
        <a:xfrm>
          <a:off x="8458277" y="17475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165752</xdr:rowOff>
    </xdr:from>
    <xdr:ext cx="469744" cy="259045"/>
    <xdr:sp macro="" textlink="">
      <xdr:nvSpPr>
        <xdr:cNvPr id="484" name="n_2aveValue【市民会館】&#10;一人当たり面積">
          <a:extLst>
            <a:ext uri="{FF2B5EF4-FFF2-40B4-BE49-F238E27FC236}">
              <a16:creationId xmlns:a16="http://schemas.microsoft.com/office/drawing/2014/main" id="{59917EC1-E4CF-4E0C-A7B5-5C22C03C13C7}"/>
            </a:ext>
          </a:extLst>
        </xdr:cNvPr>
        <xdr:cNvSpPr txBox="1"/>
      </xdr:nvSpPr>
      <xdr:spPr>
        <a:xfrm>
          <a:off x="7677227" y="1747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11447</xdr:rowOff>
    </xdr:from>
    <xdr:ext cx="469744" cy="259045"/>
    <xdr:sp macro="" textlink="">
      <xdr:nvSpPr>
        <xdr:cNvPr id="485" name="n_3aveValue【市民会館】&#10;一人当たり面積">
          <a:extLst>
            <a:ext uri="{FF2B5EF4-FFF2-40B4-BE49-F238E27FC236}">
              <a16:creationId xmlns:a16="http://schemas.microsoft.com/office/drawing/2014/main" id="{4872AAE1-F51F-43B3-AEC0-9B0DBDB2B088}"/>
            </a:ext>
          </a:extLst>
        </xdr:cNvPr>
        <xdr:cNvSpPr txBox="1"/>
      </xdr:nvSpPr>
      <xdr:spPr>
        <a:xfrm>
          <a:off x="6867602" y="1749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24782</xdr:rowOff>
    </xdr:from>
    <xdr:ext cx="469744" cy="259045"/>
    <xdr:sp macro="" textlink="">
      <xdr:nvSpPr>
        <xdr:cNvPr id="486" name="n_4aveValue【市民会館】&#10;一人当たり面積">
          <a:extLst>
            <a:ext uri="{FF2B5EF4-FFF2-40B4-BE49-F238E27FC236}">
              <a16:creationId xmlns:a16="http://schemas.microsoft.com/office/drawing/2014/main" id="{261FF2F2-8C66-4844-A38F-76E5300E6061}"/>
            </a:ext>
          </a:extLst>
        </xdr:cNvPr>
        <xdr:cNvSpPr txBox="1"/>
      </xdr:nvSpPr>
      <xdr:spPr>
        <a:xfrm>
          <a:off x="6067502" y="17515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93997</xdr:rowOff>
    </xdr:from>
    <xdr:ext cx="469744" cy="259045"/>
    <xdr:sp macro="" textlink="">
      <xdr:nvSpPr>
        <xdr:cNvPr id="487" name="n_1mainValue【市民会館】&#10;一人当たり面積">
          <a:extLst>
            <a:ext uri="{FF2B5EF4-FFF2-40B4-BE49-F238E27FC236}">
              <a16:creationId xmlns:a16="http://schemas.microsoft.com/office/drawing/2014/main" id="{F51DE596-2D11-4EF2-876A-62E7A58299C8}"/>
            </a:ext>
          </a:extLst>
        </xdr:cNvPr>
        <xdr:cNvSpPr txBox="1"/>
      </xdr:nvSpPr>
      <xdr:spPr>
        <a:xfrm>
          <a:off x="8458277" y="1706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105427</xdr:rowOff>
    </xdr:from>
    <xdr:ext cx="469744" cy="259045"/>
    <xdr:sp macro="" textlink="">
      <xdr:nvSpPr>
        <xdr:cNvPr id="488" name="n_2mainValue【市民会館】&#10;一人当たり面積">
          <a:extLst>
            <a:ext uri="{FF2B5EF4-FFF2-40B4-BE49-F238E27FC236}">
              <a16:creationId xmlns:a16="http://schemas.microsoft.com/office/drawing/2014/main" id="{F72BCFBF-DCBF-4347-89EA-8D3014289F7D}"/>
            </a:ext>
          </a:extLst>
        </xdr:cNvPr>
        <xdr:cNvSpPr txBox="1"/>
      </xdr:nvSpPr>
      <xdr:spPr>
        <a:xfrm>
          <a:off x="7677227" y="17075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114952</xdr:rowOff>
    </xdr:from>
    <xdr:ext cx="469744" cy="259045"/>
    <xdr:sp macro="" textlink="">
      <xdr:nvSpPr>
        <xdr:cNvPr id="489" name="n_3mainValue【市民会館】&#10;一人当たり面積">
          <a:extLst>
            <a:ext uri="{FF2B5EF4-FFF2-40B4-BE49-F238E27FC236}">
              <a16:creationId xmlns:a16="http://schemas.microsoft.com/office/drawing/2014/main" id="{F2C7ABE0-E394-4828-933C-FE4FF6BFCD9C}"/>
            </a:ext>
          </a:extLst>
        </xdr:cNvPr>
        <xdr:cNvSpPr txBox="1"/>
      </xdr:nvSpPr>
      <xdr:spPr>
        <a:xfrm>
          <a:off x="6867602" y="1708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126382</xdr:rowOff>
    </xdr:from>
    <xdr:ext cx="469744" cy="259045"/>
    <xdr:sp macro="" textlink="">
      <xdr:nvSpPr>
        <xdr:cNvPr id="490" name="n_4mainValue【市民会館】&#10;一人当たり面積">
          <a:extLst>
            <a:ext uri="{FF2B5EF4-FFF2-40B4-BE49-F238E27FC236}">
              <a16:creationId xmlns:a16="http://schemas.microsoft.com/office/drawing/2014/main" id="{B7D98202-997F-450B-A215-6C5275BDD2E8}"/>
            </a:ext>
          </a:extLst>
        </xdr:cNvPr>
        <xdr:cNvSpPr txBox="1"/>
      </xdr:nvSpPr>
      <xdr:spPr>
        <a:xfrm>
          <a:off x="6067502" y="1709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231040E8-112F-46B3-881F-97738D266F62}"/>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B573D995-8873-4B60-8E39-48ED98B3CCB3}"/>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022285A1-5CE4-4C08-8E62-1D8F1E4C8ECE}"/>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99E2909A-5457-46FA-8EE9-5DC40B238FEE}"/>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14134266-FCCF-4BD9-83B7-6DEA82E0DE15}"/>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EEFA23FF-3096-46E3-AF9B-CC3DC0215763}"/>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675D0DD8-8C58-4263-A843-729F6E149894}"/>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05B557F9-E2CC-45CC-9D45-F8063B64D22E}"/>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3E5D4257-EA17-4CCB-9B83-2A98A6486F50}"/>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43799ADA-5F19-46E4-B185-E70049A75BB5}"/>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71F07BA2-C79D-4B20-B706-E2212D4D32F3}"/>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4494B75D-27E4-41FA-B4ED-389CDADCBE49}"/>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1B4C2535-84DE-4D21-915A-C46FD8089F42}"/>
            </a:ext>
          </a:extLst>
        </xdr:cNvPr>
        <xdr:cNvSpPr txBox="1"/>
      </xdr:nvSpPr>
      <xdr:spPr>
        <a:xfrm>
          <a:off x="107945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FAA503F4-125F-473A-A11E-96D30F8ABAE6}"/>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7DF408F3-4B4B-49CB-8572-1915544FDDDD}"/>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AA59B9B4-52CD-43C9-8051-5AAE13F3028F}"/>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992F2265-BE28-4420-8D42-FF7D107458BE}"/>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422A806F-CE47-45A0-B2E8-8B16308AB830}"/>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43F32AB6-BEA9-462D-ACC6-87C9CE594356}"/>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62AEBA7C-0D36-49A6-949A-C37AE0FFC810}"/>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F67B022A-43DD-469E-8C60-95C28AC0BE74}"/>
            </a:ext>
          </a:extLst>
        </xdr:cNvPr>
        <xdr:cNvSpPr txBox="1"/>
      </xdr:nvSpPr>
      <xdr:spPr>
        <a:xfrm>
          <a:off x="10845966"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9BFE2B47-5D8C-449C-8BA0-3B1302B184B9}"/>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2DF0F346-C30B-410C-B83A-2D60D82B507C}"/>
            </a:ext>
          </a:extLst>
        </xdr:cNvPr>
        <xdr:cNvSpPr txBox="1"/>
      </xdr:nvSpPr>
      <xdr:spPr>
        <a:xfrm>
          <a:off x="109037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49B86099-E4DC-4248-A4B2-228A55E317D4}"/>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515" name="直線コネクタ 514">
          <a:extLst>
            <a:ext uri="{FF2B5EF4-FFF2-40B4-BE49-F238E27FC236}">
              <a16:creationId xmlns:a16="http://schemas.microsoft.com/office/drawing/2014/main" id="{16148426-C914-4816-BD20-D7FCDD031329}"/>
            </a:ext>
          </a:extLst>
        </xdr:cNvPr>
        <xdr:cNvCxnSpPr/>
      </xdr:nvCxnSpPr>
      <xdr:spPr>
        <a:xfrm flipV="1">
          <a:off x="14696439" y="5354320"/>
          <a:ext cx="0"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6" name="【一般廃棄物処理施設】&#10;有形固定資産減価償却率最小値テキスト">
          <a:extLst>
            <a:ext uri="{FF2B5EF4-FFF2-40B4-BE49-F238E27FC236}">
              <a16:creationId xmlns:a16="http://schemas.microsoft.com/office/drawing/2014/main" id="{42A8F3B9-BF86-4B08-9868-FF9493D34514}"/>
            </a:ext>
          </a:extLst>
        </xdr:cNvPr>
        <xdr:cNvSpPr txBox="1"/>
      </xdr:nvSpPr>
      <xdr:spPr>
        <a:xfrm>
          <a:off x="14735175" y="685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7" name="直線コネクタ 516">
          <a:extLst>
            <a:ext uri="{FF2B5EF4-FFF2-40B4-BE49-F238E27FC236}">
              <a16:creationId xmlns:a16="http://schemas.microsoft.com/office/drawing/2014/main" id="{41507B84-340B-4AF6-B627-ABEE71F01E70}"/>
            </a:ext>
          </a:extLst>
        </xdr:cNvPr>
        <xdr:cNvCxnSpPr/>
      </xdr:nvCxnSpPr>
      <xdr:spPr>
        <a:xfrm>
          <a:off x="14611350" y="68484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A1FE5E54-E017-46DE-A1DB-639102BB19A8}"/>
            </a:ext>
          </a:extLst>
        </xdr:cNvPr>
        <xdr:cNvSpPr txBox="1"/>
      </xdr:nvSpPr>
      <xdr:spPr>
        <a:xfrm>
          <a:off x="14735175" y="513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19" name="直線コネクタ 518">
          <a:extLst>
            <a:ext uri="{FF2B5EF4-FFF2-40B4-BE49-F238E27FC236}">
              <a16:creationId xmlns:a16="http://schemas.microsoft.com/office/drawing/2014/main" id="{E205E518-AFDB-4574-BFCE-0630B5325F11}"/>
            </a:ext>
          </a:extLst>
        </xdr:cNvPr>
        <xdr:cNvCxnSpPr/>
      </xdr:nvCxnSpPr>
      <xdr:spPr>
        <a:xfrm>
          <a:off x="14611350" y="53543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70502</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1CC21BF4-06EA-4E37-8B0D-45EB3DBC3F74}"/>
            </a:ext>
          </a:extLst>
        </xdr:cNvPr>
        <xdr:cNvSpPr txBox="1"/>
      </xdr:nvSpPr>
      <xdr:spPr>
        <a:xfrm>
          <a:off x="14735175" y="6068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521" name="フローチャート: 判断 520">
          <a:extLst>
            <a:ext uri="{FF2B5EF4-FFF2-40B4-BE49-F238E27FC236}">
              <a16:creationId xmlns:a16="http://schemas.microsoft.com/office/drawing/2014/main" id="{20D050E5-6036-4DE8-BCCD-3332071DA25A}"/>
            </a:ext>
          </a:extLst>
        </xdr:cNvPr>
        <xdr:cNvSpPr/>
      </xdr:nvSpPr>
      <xdr:spPr>
        <a:xfrm>
          <a:off x="14649450" y="60928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22" name="フローチャート: 判断 521">
          <a:extLst>
            <a:ext uri="{FF2B5EF4-FFF2-40B4-BE49-F238E27FC236}">
              <a16:creationId xmlns:a16="http://schemas.microsoft.com/office/drawing/2014/main" id="{6D35A7EC-F9C9-467F-AEC7-94A74710E62E}"/>
            </a:ext>
          </a:extLst>
        </xdr:cNvPr>
        <xdr:cNvSpPr/>
      </xdr:nvSpPr>
      <xdr:spPr>
        <a:xfrm>
          <a:off x="13887450" y="606488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3" name="フローチャート: 判断 522">
          <a:extLst>
            <a:ext uri="{FF2B5EF4-FFF2-40B4-BE49-F238E27FC236}">
              <a16:creationId xmlns:a16="http://schemas.microsoft.com/office/drawing/2014/main" id="{F5C58E87-1792-47AC-BF0A-13FBAC1D9E80}"/>
            </a:ext>
          </a:extLst>
        </xdr:cNvPr>
        <xdr:cNvSpPr/>
      </xdr:nvSpPr>
      <xdr:spPr>
        <a:xfrm>
          <a:off x="13096875" y="604774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524" name="フローチャート: 判断 523">
          <a:extLst>
            <a:ext uri="{FF2B5EF4-FFF2-40B4-BE49-F238E27FC236}">
              <a16:creationId xmlns:a16="http://schemas.microsoft.com/office/drawing/2014/main" id="{A78C29C8-7360-49AB-9316-7B4EE4E40F82}"/>
            </a:ext>
          </a:extLst>
        </xdr:cNvPr>
        <xdr:cNvSpPr/>
      </xdr:nvSpPr>
      <xdr:spPr>
        <a:xfrm>
          <a:off x="12296775" y="604964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525" name="フローチャート: 判断 524">
          <a:extLst>
            <a:ext uri="{FF2B5EF4-FFF2-40B4-BE49-F238E27FC236}">
              <a16:creationId xmlns:a16="http://schemas.microsoft.com/office/drawing/2014/main" id="{DB98B06D-13AE-440B-8BBD-F40D0571F64E}"/>
            </a:ext>
          </a:extLst>
        </xdr:cNvPr>
        <xdr:cNvSpPr/>
      </xdr:nvSpPr>
      <xdr:spPr>
        <a:xfrm>
          <a:off x="11487150" y="60496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3EFA3854-D4E9-432B-B385-8480ED12D211}"/>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B49BC891-5440-4B6E-B831-742D203C39CB}"/>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A153D3FE-C86E-4FD6-A934-C2A977144119}"/>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C353AB0B-B51B-4B8B-82F2-A2540ADCD300}"/>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D533CF36-8507-401E-A5F4-5847C4E76629}"/>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166370</xdr:rowOff>
    </xdr:from>
    <xdr:to>
      <xdr:col>85</xdr:col>
      <xdr:colOff>177800</xdr:colOff>
      <xdr:row>36</xdr:row>
      <xdr:rowOff>96520</xdr:rowOff>
    </xdr:to>
    <xdr:sp macro="" textlink="">
      <xdr:nvSpPr>
        <xdr:cNvPr id="531" name="楕円 530">
          <a:extLst>
            <a:ext uri="{FF2B5EF4-FFF2-40B4-BE49-F238E27FC236}">
              <a16:creationId xmlns:a16="http://schemas.microsoft.com/office/drawing/2014/main" id="{9A91E796-B0F8-413D-90A4-1917F448C541}"/>
            </a:ext>
          </a:extLst>
        </xdr:cNvPr>
        <xdr:cNvSpPr/>
      </xdr:nvSpPr>
      <xdr:spPr>
        <a:xfrm>
          <a:off x="14649450" y="58400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17797</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CCC27B0C-4669-4FDD-BEC6-927E7FB21805}"/>
            </a:ext>
          </a:extLst>
        </xdr:cNvPr>
        <xdr:cNvSpPr txBox="1"/>
      </xdr:nvSpPr>
      <xdr:spPr>
        <a:xfrm>
          <a:off x="14735175" y="56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113030</xdr:rowOff>
    </xdr:from>
    <xdr:to>
      <xdr:col>81</xdr:col>
      <xdr:colOff>101600</xdr:colOff>
      <xdr:row>36</xdr:row>
      <xdr:rowOff>43180</xdr:rowOff>
    </xdr:to>
    <xdr:sp macro="" textlink="">
      <xdr:nvSpPr>
        <xdr:cNvPr id="533" name="楕円 532">
          <a:extLst>
            <a:ext uri="{FF2B5EF4-FFF2-40B4-BE49-F238E27FC236}">
              <a16:creationId xmlns:a16="http://schemas.microsoft.com/office/drawing/2014/main" id="{2D109013-D85E-44A1-81AD-F0D922C46634}"/>
            </a:ext>
          </a:extLst>
        </xdr:cNvPr>
        <xdr:cNvSpPr/>
      </xdr:nvSpPr>
      <xdr:spPr>
        <a:xfrm>
          <a:off x="13887450" y="578993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163830</xdr:rowOff>
    </xdr:from>
    <xdr:to>
      <xdr:col>85</xdr:col>
      <xdr:colOff>127000</xdr:colOff>
      <xdr:row>36</xdr:row>
      <xdr:rowOff>45720</xdr:rowOff>
    </xdr:to>
    <xdr:cxnSp macro="">
      <xdr:nvCxnSpPr>
        <xdr:cNvPr id="534" name="直線コネクタ 533">
          <a:extLst>
            <a:ext uri="{FF2B5EF4-FFF2-40B4-BE49-F238E27FC236}">
              <a16:creationId xmlns:a16="http://schemas.microsoft.com/office/drawing/2014/main" id="{DC52BC56-17A6-4C99-B8E1-E545193AA91F}"/>
            </a:ext>
          </a:extLst>
        </xdr:cNvPr>
        <xdr:cNvCxnSpPr/>
      </xdr:nvCxnSpPr>
      <xdr:spPr>
        <a:xfrm>
          <a:off x="13935075" y="5837555"/>
          <a:ext cx="762000" cy="5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65405</xdr:rowOff>
    </xdr:from>
    <xdr:to>
      <xdr:col>76</xdr:col>
      <xdr:colOff>165100</xdr:colOff>
      <xdr:row>35</xdr:row>
      <xdr:rowOff>167005</xdr:rowOff>
    </xdr:to>
    <xdr:sp macro="" textlink="">
      <xdr:nvSpPr>
        <xdr:cNvPr id="535" name="楕円 534">
          <a:extLst>
            <a:ext uri="{FF2B5EF4-FFF2-40B4-BE49-F238E27FC236}">
              <a16:creationId xmlns:a16="http://schemas.microsoft.com/office/drawing/2014/main" id="{0798011E-2639-43C3-9849-A34E05622A5B}"/>
            </a:ext>
          </a:extLst>
        </xdr:cNvPr>
        <xdr:cNvSpPr/>
      </xdr:nvSpPr>
      <xdr:spPr>
        <a:xfrm>
          <a:off x="13096875" y="57454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116205</xdr:rowOff>
    </xdr:from>
    <xdr:to>
      <xdr:col>81</xdr:col>
      <xdr:colOff>50800</xdr:colOff>
      <xdr:row>35</xdr:row>
      <xdr:rowOff>163830</xdr:rowOff>
    </xdr:to>
    <xdr:cxnSp macro="">
      <xdr:nvCxnSpPr>
        <xdr:cNvPr id="536" name="直線コネクタ 535">
          <a:extLst>
            <a:ext uri="{FF2B5EF4-FFF2-40B4-BE49-F238E27FC236}">
              <a16:creationId xmlns:a16="http://schemas.microsoft.com/office/drawing/2014/main" id="{2B3EDA2A-3582-4D7E-866E-F3D804594AFF}"/>
            </a:ext>
          </a:extLst>
        </xdr:cNvPr>
        <xdr:cNvCxnSpPr/>
      </xdr:nvCxnSpPr>
      <xdr:spPr>
        <a:xfrm>
          <a:off x="13144500" y="5793105"/>
          <a:ext cx="790575"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34925</xdr:rowOff>
    </xdr:from>
    <xdr:to>
      <xdr:col>72</xdr:col>
      <xdr:colOff>38100</xdr:colOff>
      <xdr:row>35</xdr:row>
      <xdr:rowOff>136525</xdr:rowOff>
    </xdr:to>
    <xdr:sp macro="" textlink="">
      <xdr:nvSpPr>
        <xdr:cNvPr id="537" name="楕円 536">
          <a:extLst>
            <a:ext uri="{FF2B5EF4-FFF2-40B4-BE49-F238E27FC236}">
              <a16:creationId xmlns:a16="http://schemas.microsoft.com/office/drawing/2014/main" id="{67AE011E-91EC-4F25-AC9A-0CAEDC4DCD9D}"/>
            </a:ext>
          </a:extLst>
        </xdr:cNvPr>
        <xdr:cNvSpPr/>
      </xdr:nvSpPr>
      <xdr:spPr>
        <a:xfrm>
          <a:off x="12296775" y="571182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85725</xdr:rowOff>
    </xdr:from>
    <xdr:to>
      <xdr:col>76</xdr:col>
      <xdr:colOff>114300</xdr:colOff>
      <xdr:row>35</xdr:row>
      <xdr:rowOff>116205</xdr:rowOff>
    </xdr:to>
    <xdr:cxnSp macro="">
      <xdr:nvCxnSpPr>
        <xdr:cNvPr id="538" name="直線コネクタ 537">
          <a:extLst>
            <a:ext uri="{FF2B5EF4-FFF2-40B4-BE49-F238E27FC236}">
              <a16:creationId xmlns:a16="http://schemas.microsoft.com/office/drawing/2014/main" id="{FD59CCC3-1E8C-45DB-A738-67F96B6F4573}"/>
            </a:ext>
          </a:extLst>
        </xdr:cNvPr>
        <xdr:cNvCxnSpPr/>
      </xdr:nvCxnSpPr>
      <xdr:spPr>
        <a:xfrm>
          <a:off x="12344400" y="5759450"/>
          <a:ext cx="800100" cy="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154940</xdr:rowOff>
    </xdr:from>
    <xdr:to>
      <xdr:col>67</xdr:col>
      <xdr:colOff>101600</xdr:colOff>
      <xdr:row>35</xdr:row>
      <xdr:rowOff>85090</xdr:rowOff>
    </xdr:to>
    <xdr:sp macro="" textlink="">
      <xdr:nvSpPr>
        <xdr:cNvPr id="539" name="楕円 538">
          <a:extLst>
            <a:ext uri="{FF2B5EF4-FFF2-40B4-BE49-F238E27FC236}">
              <a16:creationId xmlns:a16="http://schemas.microsoft.com/office/drawing/2014/main" id="{5FAF96E5-C79D-4736-AC55-6CFE712577C4}"/>
            </a:ext>
          </a:extLst>
        </xdr:cNvPr>
        <xdr:cNvSpPr/>
      </xdr:nvSpPr>
      <xdr:spPr>
        <a:xfrm>
          <a:off x="11487150" y="566991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34290</xdr:rowOff>
    </xdr:from>
    <xdr:to>
      <xdr:col>71</xdr:col>
      <xdr:colOff>177800</xdr:colOff>
      <xdr:row>35</xdr:row>
      <xdr:rowOff>85725</xdr:rowOff>
    </xdr:to>
    <xdr:cxnSp macro="">
      <xdr:nvCxnSpPr>
        <xdr:cNvPr id="540" name="直線コネクタ 539">
          <a:extLst>
            <a:ext uri="{FF2B5EF4-FFF2-40B4-BE49-F238E27FC236}">
              <a16:creationId xmlns:a16="http://schemas.microsoft.com/office/drawing/2014/main" id="{2B2EC76E-D65A-4B2B-9FE0-7DE88997155F}"/>
            </a:ext>
          </a:extLst>
        </xdr:cNvPr>
        <xdr:cNvCxnSpPr/>
      </xdr:nvCxnSpPr>
      <xdr:spPr>
        <a:xfrm>
          <a:off x="11534775" y="5708015"/>
          <a:ext cx="809625"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160037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563D2C8B-7355-45EF-B140-22BE3B777897}"/>
            </a:ext>
          </a:extLst>
        </xdr:cNvPr>
        <xdr:cNvSpPr txBox="1"/>
      </xdr:nvSpPr>
      <xdr:spPr>
        <a:xfrm>
          <a:off x="13745219" y="6163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A7811837-2DB1-4FC3-8C56-03AC3B1B562F}"/>
            </a:ext>
          </a:extLst>
        </xdr:cNvPr>
        <xdr:cNvSpPr txBox="1"/>
      </xdr:nvSpPr>
      <xdr:spPr>
        <a:xfrm>
          <a:off x="12964169"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144797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C980591D-2B06-415E-843C-DF047C3E9C80}"/>
            </a:ext>
          </a:extLst>
        </xdr:cNvPr>
        <xdr:cNvSpPr txBox="1"/>
      </xdr:nvSpPr>
      <xdr:spPr>
        <a:xfrm>
          <a:off x="12164069"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144797</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9FE569CC-4F1A-4DB2-93AA-C7740FAE354A}"/>
            </a:ext>
          </a:extLst>
        </xdr:cNvPr>
        <xdr:cNvSpPr txBox="1"/>
      </xdr:nvSpPr>
      <xdr:spPr>
        <a:xfrm>
          <a:off x="11354444"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59707</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E27E9B01-8513-4316-ADB5-DE8F691D9678}"/>
            </a:ext>
          </a:extLst>
        </xdr:cNvPr>
        <xdr:cNvSpPr txBox="1"/>
      </xdr:nvSpPr>
      <xdr:spPr>
        <a:xfrm>
          <a:off x="13745219" y="557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12082</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21352E4B-0CE5-47D9-9D0A-851DD4073924}"/>
            </a:ext>
          </a:extLst>
        </xdr:cNvPr>
        <xdr:cNvSpPr txBox="1"/>
      </xdr:nvSpPr>
      <xdr:spPr>
        <a:xfrm>
          <a:off x="12964169" y="552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153052</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50E40465-99E7-4543-A7DE-498E02576107}"/>
            </a:ext>
          </a:extLst>
        </xdr:cNvPr>
        <xdr:cNvSpPr txBox="1"/>
      </xdr:nvSpPr>
      <xdr:spPr>
        <a:xfrm>
          <a:off x="12164069" y="550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101617</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D0625249-80D4-4BBD-AA54-DCC550CD1424}"/>
            </a:ext>
          </a:extLst>
        </xdr:cNvPr>
        <xdr:cNvSpPr txBox="1"/>
      </xdr:nvSpPr>
      <xdr:spPr>
        <a:xfrm>
          <a:off x="11354444" y="5457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0C62BE6D-8E94-448D-8FD9-4B00F709AE50}"/>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C7707E19-8B81-4234-B0AB-1E904FDA4D11}"/>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50915EC7-AF4C-42E0-9A99-A0C3BC90EB54}"/>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395F2D5B-82B5-4BAD-B953-AEB798F282AB}"/>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770A8D25-DE77-4B7F-8020-519B3674596C}"/>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2FCFA0AA-F9C4-429B-B4C6-3C4BAF487DC0}"/>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34E8BFE8-C0E1-435C-B325-52764EB3A426}"/>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D55F0E17-D6D5-42FF-A12B-B59705806DA1}"/>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3E001668-3DB5-4533-88A8-37B54072405D}"/>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899C6734-D723-4F59-9640-82BD117D9224}"/>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17FF3DF5-403C-48E4-BB2D-E81CFC9FDBF9}"/>
            </a:ext>
          </a:extLst>
        </xdr:cNvPr>
        <xdr:cNvCxnSpPr/>
      </xdr:nvCxnSpPr>
      <xdr:spPr>
        <a:xfrm>
          <a:off x="164592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66642730-0A58-4612-8402-4B92EB7337A5}"/>
            </a:ext>
          </a:extLst>
        </xdr:cNvPr>
        <xdr:cNvSpPr txBox="1"/>
      </xdr:nvSpPr>
      <xdr:spPr>
        <a:xfrm>
          <a:off x="16248514" y="67126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8B44D653-A009-4EB8-BF45-952060C3DA00}"/>
            </a:ext>
          </a:extLst>
        </xdr:cNvPr>
        <xdr:cNvCxnSpPr/>
      </xdr:nvCxnSpPr>
      <xdr:spPr>
        <a:xfrm>
          <a:off x="164592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68BFB6B7-1291-423B-BEF5-4B8730B99B59}"/>
            </a:ext>
          </a:extLst>
        </xdr:cNvPr>
        <xdr:cNvSpPr txBox="1"/>
      </xdr:nvSpPr>
      <xdr:spPr>
        <a:xfrm>
          <a:off x="15936806" y="63506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FE1AD403-12D0-48CC-80FC-B1E9278BBAE1}"/>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3936BA6D-3F49-4593-BFCC-404F79B920F9}"/>
            </a:ext>
          </a:extLst>
        </xdr:cNvPr>
        <xdr:cNvSpPr txBox="1"/>
      </xdr:nvSpPr>
      <xdr:spPr>
        <a:xfrm>
          <a:off x="15936806" y="5998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0E48604A-26F8-491E-BD50-547510D46819}"/>
            </a:ext>
          </a:extLst>
        </xdr:cNvPr>
        <xdr:cNvCxnSpPr/>
      </xdr:nvCxnSpPr>
      <xdr:spPr>
        <a:xfrm>
          <a:off x="164592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1B250A69-C339-46B0-B862-D0F3E910EA93}"/>
            </a:ext>
          </a:extLst>
        </xdr:cNvPr>
        <xdr:cNvSpPr txBox="1"/>
      </xdr:nvSpPr>
      <xdr:spPr>
        <a:xfrm>
          <a:off x="15936806" y="563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59CE78B6-3D61-4A95-938A-129B33DFCCCC}"/>
            </a:ext>
          </a:extLst>
        </xdr:cNvPr>
        <xdr:cNvCxnSpPr/>
      </xdr:nvCxnSpPr>
      <xdr:spPr>
        <a:xfrm>
          <a:off x="164592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C5804EDE-EF6B-45AA-A311-7D58059901E3}"/>
            </a:ext>
          </a:extLst>
        </xdr:cNvPr>
        <xdr:cNvSpPr txBox="1"/>
      </xdr:nvSpPr>
      <xdr:spPr>
        <a:xfrm>
          <a:off x="15936806" y="5274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A154A652-CF57-4CFF-B3E5-5AD2019DB227}"/>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87EE0174-B778-4BE2-9131-1E11D5478560}"/>
            </a:ext>
          </a:extLst>
        </xdr:cNvPr>
        <xdr:cNvSpPr txBox="1"/>
      </xdr:nvSpPr>
      <xdr:spPr>
        <a:xfrm>
          <a:off x="159368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0077CB44-40BC-46C4-BA9A-6A38876085A0}"/>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572" name="直線コネクタ 571">
          <a:extLst>
            <a:ext uri="{FF2B5EF4-FFF2-40B4-BE49-F238E27FC236}">
              <a16:creationId xmlns:a16="http://schemas.microsoft.com/office/drawing/2014/main" id="{47EE0B10-1BE0-4DFA-8E21-412019D02412}"/>
            </a:ext>
          </a:extLst>
        </xdr:cNvPr>
        <xdr:cNvCxnSpPr/>
      </xdr:nvCxnSpPr>
      <xdr:spPr>
        <a:xfrm flipV="1">
          <a:off x="19954239" y="5600017"/>
          <a:ext cx="0" cy="1248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573" name="【一般廃棄物処理施設】&#10;一人当たり有形固定資産（償却資産）額最小値テキスト">
          <a:extLst>
            <a:ext uri="{FF2B5EF4-FFF2-40B4-BE49-F238E27FC236}">
              <a16:creationId xmlns:a16="http://schemas.microsoft.com/office/drawing/2014/main" id="{A5B7381B-F61D-4BFA-974F-196C00BE9D91}"/>
            </a:ext>
          </a:extLst>
        </xdr:cNvPr>
        <xdr:cNvSpPr txBox="1"/>
      </xdr:nvSpPr>
      <xdr:spPr>
        <a:xfrm>
          <a:off x="19992975" y="68551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574" name="直線コネクタ 573">
          <a:extLst>
            <a:ext uri="{FF2B5EF4-FFF2-40B4-BE49-F238E27FC236}">
              <a16:creationId xmlns:a16="http://schemas.microsoft.com/office/drawing/2014/main" id="{D3F8066C-F353-457F-AA3F-9CCBB09324AA}"/>
            </a:ext>
          </a:extLst>
        </xdr:cNvPr>
        <xdr:cNvCxnSpPr/>
      </xdr:nvCxnSpPr>
      <xdr:spPr>
        <a:xfrm>
          <a:off x="19878675" y="684818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1C1E01BA-694B-4681-9404-457955B99066}"/>
            </a:ext>
          </a:extLst>
        </xdr:cNvPr>
        <xdr:cNvSpPr txBox="1"/>
      </xdr:nvSpPr>
      <xdr:spPr>
        <a:xfrm>
          <a:off x="19992975" y="5384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576" name="直線コネクタ 575">
          <a:extLst>
            <a:ext uri="{FF2B5EF4-FFF2-40B4-BE49-F238E27FC236}">
              <a16:creationId xmlns:a16="http://schemas.microsoft.com/office/drawing/2014/main" id="{331DB192-F6B0-4965-A80E-C4E28D606FCC}"/>
            </a:ext>
          </a:extLst>
        </xdr:cNvPr>
        <xdr:cNvCxnSpPr/>
      </xdr:nvCxnSpPr>
      <xdr:spPr>
        <a:xfrm>
          <a:off x="19878675" y="560001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54506</xdr:rowOff>
    </xdr:from>
    <xdr:ext cx="599010" cy="259045"/>
    <xdr:sp macro="" textlink="">
      <xdr:nvSpPr>
        <xdr:cNvPr id="577" name="【一般廃棄物処理施設】&#10;一人当たり有形固定資産（償却資産）額平均値テキスト">
          <a:extLst>
            <a:ext uri="{FF2B5EF4-FFF2-40B4-BE49-F238E27FC236}">
              <a16:creationId xmlns:a16="http://schemas.microsoft.com/office/drawing/2014/main" id="{C7F04109-D76F-4666-875A-928F20205BDB}"/>
            </a:ext>
          </a:extLst>
        </xdr:cNvPr>
        <xdr:cNvSpPr txBox="1"/>
      </xdr:nvSpPr>
      <xdr:spPr>
        <a:xfrm>
          <a:off x="19992975" y="62171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578" name="フローチャート: 判断 577">
          <a:extLst>
            <a:ext uri="{FF2B5EF4-FFF2-40B4-BE49-F238E27FC236}">
              <a16:creationId xmlns:a16="http://schemas.microsoft.com/office/drawing/2014/main" id="{3DD44F02-8666-4A04-AF0A-E39C591211BD}"/>
            </a:ext>
          </a:extLst>
        </xdr:cNvPr>
        <xdr:cNvSpPr/>
      </xdr:nvSpPr>
      <xdr:spPr>
        <a:xfrm>
          <a:off x="19897725" y="635305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579" name="フローチャート: 判断 578">
          <a:extLst>
            <a:ext uri="{FF2B5EF4-FFF2-40B4-BE49-F238E27FC236}">
              <a16:creationId xmlns:a16="http://schemas.microsoft.com/office/drawing/2014/main" id="{AE9574D7-6850-43CD-9674-72ED2295D157}"/>
            </a:ext>
          </a:extLst>
        </xdr:cNvPr>
        <xdr:cNvSpPr/>
      </xdr:nvSpPr>
      <xdr:spPr>
        <a:xfrm>
          <a:off x="19154775" y="636495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580" name="フローチャート: 判断 579">
          <a:extLst>
            <a:ext uri="{FF2B5EF4-FFF2-40B4-BE49-F238E27FC236}">
              <a16:creationId xmlns:a16="http://schemas.microsoft.com/office/drawing/2014/main" id="{9294E5D7-6EF3-42BD-838F-96D0B63996FB}"/>
            </a:ext>
          </a:extLst>
        </xdr:cNvPr>
        <xdr:cNvSpPr/>
      </xdr:nvSpPr>
      <xdr:spPr>
        <a:xfrm>
          <a:off x="18345150" y="638091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581" name="フローチャート: 判断 580">
          <a:extLst>
            <a:ext uri="{FF2B5EF4-FFF2-40B4-BE49-F238E27FC236}">
              <a16:creationId xmlns:a16="http://schemas.microsoft.com/office/drawing/2014/main" id="{72797124-DC74-4115-8CE2-2190437427A7}"/>
            </a:ext>
          </a:extLst>
        </xdr:cNvPr>
        <xdr:cNvSpPr/>
      </xdr:nvSpPr>
      <xdr:spPr>
        <a:xfrm>
          <a:off x="17554575" y="639227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75692</xdr:rowOff>
    </xdr:from>
    <xdr:to>
      <xdr:col>98</xdr:col>
      <xdr:colOff>38100</xdr:colOff>
      <xdr:row>40</xdr:row>
      <xdr:rowOff>5842</xdr:rowOff>
    </xdr:to>
    <xdr:sp macro="" textlink="">
      <xdr:nvSpPr>
        <xdr:cNvPr id="582" name="フローチャート: 判断 581">
          <a:extLst>
            <a:ext uri="{FF2B5EF4-FFF2-40B4-BE49-F238E27FC236}">
              <a16:creationId xmlns:a16="http://schemas.microsoft.com/office/drawing/2014/main" id="{A20C7E56-379D-442E-910E-300F44E54390}"/>
            </a:ext>
          </a:extLst>
        </xdr:cNvPr>
        <xdr:cNvSpPr/>
      </xdr:nvSpPr>
      <xdr:spPr>
        <a:xfrm>
          <a:off x="16754475" y="640029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3EBFB49B-4D0C-4924-90CB-E4117EC57313}"/>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35517B63-E75D-4478-B6C1-9451303AD07B}"/>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284242B1-FDAE-4341-99C9-892C2E660897}"/>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C0E96B34-6EE9-4D92-B441-FFD90C955F87}"/>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B4FA8F63-C338-499C-A34F-1B293AAF05D7}"/>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117404</xdr:rowOff>
    </xdr:from>
    <xdr:to>
      <xdr:col>116</xdr:col>
      <xdr:colOff>114300</xdr:colOff>
      <xdr:row>41</xdr:row>
      <xdr:rowOff>47554</xdr:rowOff>
    </xdr:to>
    <xdr:sp macro="" textlink="">
      <xdr:nvSpPr>
        <xdr:cNvPr id="588" name="楕円 587">
          <a:extLst>
            <a:ext uri="{FF2B5EF4-FFF2-40B4-BE49-F238E27FC236}">
              <a16:creationId xmlns:a16="http://schemas.microsoft.com/office/drawing/2014/main" id="{D3CC89FC-A75E-43CF-86F6-8412E080DEF5}"/>
            </a:ext>
          </a:extLst>
        </xdr:cNvPr>
        <xdr:cNvSpPr/>
      </xdr:nvSpPr>
      <xdr:spPr>
        <a:xfrm>
          <a:off x="19897725" y="660392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95831</xdr:rowOff>
    </xdr:from>
    <xdr:ext cx="534377" cy="259045"/>
    <xdr:sp macro="" textlink="">
      <xdr:nvSpPr>
        <xdr:cNvPr id="589" name="【一般廃棄物処理施設】&#10;一人当たり有形固定資産（償却資産）額該当値テキスト">
          <a:extLst>
            <a:ext uri="{FF2B5EF4-FFF2-40B4-BE49-F238E27FC236}">
              <a16:creationId xmlns:a16="http://schemas.microsoft.com/office/drawing/2014/main" id="{C350A7C8-D79F-4CA0-BBF1-6295812FCFC5}"/>
            </a:ext>
          </a:extLst>
        </xdr:cNvPr>
        <xdr:cNvSpPr txBox="1"/>
      </xdr:nvSpPr>
      <xdr:spPr>
        <a:xfrm>
          <a:off x="19992975" y="658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123218</xdr:rowOff>
    </xdr:from>
    <xdr:to>
      <xdr:col>112</xdr:col>
      <xdr:colOff>38100</xdr:colOff>
      <xdr:row>41</xdr:row>
      <xdr:rowOff>53368</xdr:rowOff>
    </xdr:to>
    <xdr:sp macro="" textlink="">
      <xdr:nvSpPr>
        <xdr:cNvPr id="590" name="楕円 589">
          <a:extLst>
            <a:ext uri="{FF2B5EF4-FFF2-40B4-BE49-F238E27FC236}">
              <a16:creationId xmlns:a16="http://schemas.microsoft.com/office/drawing/2014/main" id="{FCF7643F-5B92-45E0-A41C-7552AF0CA720}"/>
            </a:ext>
          </a:extLst>
        </xdr:cNvPr>
        <xdr:cNvSpPr/>
      </xdr:nvSpPr>
      <xdr:spPr>
        <a:xfrm>
          <a:off x="19154775" y="661291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168204</xdr:rowOff>
    </xdr:from>
    <xdr:to>
      <xdr:col>116</xdr:col>
      <xdr:colOff>63500</xdr:colOff>
      <xdr:row>41</xdr:row>
      <xdr:rowOff>2568</xdr:rowOff>
    </xdr:to>
    <xdr:cxnSp macro="">
      <xdr:nvCxnSpPr>
        <xdr:cNvPr id="591" name="直線コネクタ 590">
          <a:extLst>
            <a:ext uri="{FF2B5EF4-FFF2-40B4-BE49-F238E27FC236}">
              <a16:creationId xmlns:a16="http://schemas.microsoft.com/office/drawing/2014/main" id="{0998AD3D-7DF5-4C39-B545-4D4C455C9582}"/>
            </a:ext>
          </a:extLst>
        </xdr:cNvPr>
        <xdr:cNvCxnSpPr/>
      </xdr:nvCxnSpPr>
      <xdr:spPr>
        <a:xfrm flipV="1">
          <a:off x="19202400" y="6651554"/>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128788</xdr:rowOff>
    </xdr:from>
    <xdr:to>
      <xdr:col>107</xdr:col>
      <xdr:colOff>101600</xdr:colOff>
      <xdr:row>41</xdr:row>
      <xdr:rowOff>58938</xdr:rowOff>
    </xdr:to>
    <xdr:sp macro="" textlink="">
      <xdr:nvSpPr>
        <xdr:cNvPr id="592" name="楕円 591">
          <a:extLst>
            <a:ext uri="{FF2B5EF4-FFF2-40B4-BE49-F238E27FC236}">
              <a16:creationId xmlns:a16="http://schemas.microsoft.com/office/drawing/2014/main" id="{D2E1EA42-93A6-4460-A5A5-538FFFE1BED8}"/>
            </a:ext>
          </a:extLst>
        </xdr:cNvPr>
        <xdr:cNvSpPr/>
      </xdr:nvSpPr>
      <xdr:spPr>
        <a:xfrm>
          <a:off x="18345150" y="661213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2568</xdr:rowOff>
    </xdr:from>
    <xdr:to>
      <xdr:col>111</xdr:col>
      <xdr:colOff>177800</xdr:colOff>
      <xdr:row>41</xdr:row>
      <xdr:rowOff>8138</xdr:rowOff>
    </xdr:to>
    <xdr:cxnSp macro="">
      <xdr:nvCxnSpPr>
        <xdr:cNvPr id="593" name="直線コネクタ 592">
          <a:extLst>
            <a:ext uri="{FF2B5EF4-FFF2-40B4-BE49-F238E27FC236}">
              <a16:creationId xmlns:a16="http://schemas.microsoft.com/office/drawing/2014/main" id="{A69E3524-0427-47C5-A282-D0DF70E85868}"/>
            </a:ext>
          </a:extLst>
        </xdr:cNvPr>
        <xdr:cNvCxnSpPr/>
      </xdr:nvCxnSpPr>
      <xdr:spPr>
        <a:xfrm flipV="1">
          <a:off x="18392775" y="6651018"/>
          <a:ext cx="809625" cy="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138206</xdr:rowOff>
    </xdr:from>
    <xdr:to>
      <xdr:col>102</xdr:col>
      <xdr:colOff>165100</xdr:colOff>
      <xdr:row>41</xdr:row>
      <xdr:rowOff>68356</xdr:rowOff>
    </xdr:to>
    <xdr:sp macro="" textlink="">
      <xdr:nvSpPr>
        <xdr:cNvPr id="594" name="楕円 593">
          <a:extLst>
            <a:ext uri="{FF2B5EF4-FFF2-40B4-BE49-F238E27FC236}">
              <a16:creationId xmlns:a16="http://schemas.microsoft.com/office/drawing/2014/main" id="{5097EB76-E0F0-4172-BB18-B62B891648FF}"/>
            </a:ext>
          </a:extLst>
        </xdr:cNvPr>
        <xdr:cNvSpPr/>
      </xdr:nvSpPr>
      <xdr:spPr>
        <a:xfrm>
          <a:off x="17554575" y="662790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8138</xdr:rowOff>
    </xdr:from>
    <xdr:to>
      <xdr:col>107</xdr:col>
      <xdr:colOff>50800</xdr:colOff>
      <xdr:row>41</xdr:row>
      <xdr:rowOff>17556</xdr:rowOff>
    </xdr:to>
    <xdr:cxnSp macro="">
      <xdr:nvCxnSpPr>
        <xdr:cNvPr id="595" name="直線コネクタ 594">
          <a:extLst>
            <a:ext uri="{FF2B5EF4-FFF2-40B4-BE49-F238E27FC236}">
              <a16:creationId xmlns:a16="http://schemas.microsoft.com/office/drawing/2014/main" id="{DC69589E-4EAC-4802-8005-ED98F76F5096}"/>
            </a:ext>
          </a:extLst>
        </xdr:cNvPr>
        <xdr:cNvCxnSpPr/>
      </xdr:nvCxnSpPr>
      <xdr:spPr>
        <a:xfrm flipV="1">
          <a:off x="17602200" y="6659763"/>
          <a:ext cx="790575" cy="6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142973</xdr:rowOff>
    </xdr:from>
    <xdr:to>
      <xdr:col>98</xdr:col>
      <xdr:colOff>38100</xdr:colOff>
      <xdr:row>41</xdr:row>
      <xdr:rowOff>73123</xdr:rowOff>
    </xdr:to>
    <xdr:sp macro="" textlink="">
      <xdr:nvSpPr>
        <xdr:cNvPr id="596" name="楕円 595">
          <a:extLst>
            <a:ext uri="{FF2B5EF4-FFF2-40B4-BE49-F238E27FC236}">
              <a16:creationId xmlns:a16="http://schemas.microsoft.com/office/drawing/2014/main" id="{37959262-FC3A-4B9F-ABD8-F9AB4CAD0D97}"/>
            </a:ext>
          </a:extLst>
        </xdr:cNvPr>
        <xdr:cNvSpPr/>
      </xdr:nvSpPr>
      <xdr:spPr>
        <a:xfrm>
          <a:off x="16754475" y="662632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17556</xdr:rowOff>
    </xdr:from>
    <xdr:to>
      <xdr:col>102</xdr:col>
      <xdr:colOff>114300</xdr:colOff>
      <xdr:row>41</xdr:row>
      <xdr:rowOff>22323</xdr:rowOff>
    </xdr:to>
    <xdr:cxnSp macro="">
      <xdr:nvCxnSpPr>
        <xdr:cNvPr id="597" name="直線コネクタ 596">
          <a:extLst>
            <a:ext uri="{FF2B5EF4-FFF2-40B4-BE49-F238E27FC236}">
              <a16:creationId xmlns:a16="http://schemas.microsoft.com/office/drawing/2014/main" id="{13163C31-4544-430E-B654-4FB9B6BC2A91}"/>
            </a:ext>
          </a:extLst>
        </xdr:cNvPr>
        <xdr:cNvCxnSpPr/>
      </xdr:nvCxnSpPr>
      <xdr:spPr>
        <a:xfrm flipV="1">
          <a:off x="16802100" y="6666006"/>
          <a:ext cx="800100" cy="7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158481</xdr:rowOff>
    </xdr:from>
    <xdr:ext cx="599010" cy="259045"/>
    <xdr:sp macro="" textlink="">
      <xdr:nvSpPr>
        <xdr:cNvPr id="598" name="n_1aveValue【一般廃棄物処理施設】&#10;一人当たり有形固定資産（償却資産）額">
          <a:extLst>
            <a:ext uri="{FF2B5EF4-FFF2-40B4-BE49-F238E27FC236}">
              <a16:creationId xmlns:a16="http://schemas.microsoft.com/office/drawing/2014/main" id="{B9709594-CE78-4550-91E9-9F3EEA858A66}"/>
            </a:ext>
          </a:extLst>
        </xdr:cNvPr>
        <xdr:cNvSpPr txBox="1"/>
      </xdr:nvSpPr>
      <xdr:spPr>
        <a:xfrm>
          <a:off x="18915595" y="6162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2995</xdr:rowOff>
    </xdr:from>
    <xdr:ext cx="599010" cy="259045"/>
    <xdr:sp macro="" textlink="">
      <xdr:nvSpPr>
        <xdr:cNvPr id="599" name="n_2aveValue【一般廃棄物処理施設】&#10;一人当たり有形固定資産（償却資産）額">
          <a:extLst>
            <a:ext uri="{FF2B5EF4-FFF2-40B4-BE49-F238E27FC236}">
              <a16:creationId xmlns:a16="http://schemas.microsoft.com/office/drawing/2014/main" id="{5A8E4BF5-90C0-4E2E-9734-76DB37CE1203}"/>
            </a:ext>
          </a:extLst>
        </xdr:cNvPr>
        <xdr:cNvSpPr txBox="1"/>
      </xdr:nvSpPr>
      <xdr:spPr>
        <a:xfrm>
          <a:off x="18134545" y="616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11179</xdr:rowOff>
    </xdr:from>
    <xdr:ext cx="599010" cy="259045"/>
    <xdr:sp macro="" textlink="">
      <xdr:nvSpPr>
        <xdr:cNvPr id="600" name="n_3aveValue【一般廃棄物処理施設】&#10;一人当たり有形固定資産（償却資産）額">
          <a:extLst>
            <a:ext uri="{FF2B5EF4-FFF2-40B4-BE49-F238E27FC236}">
              <a16:creationId xmlns:a16="http://schemas.microsoft.com/office/drawing/2014/main" id="{F76DA23E-502D-49DD-8369-F9C3C90A150B}"/>
            </a:ext>
          </a:extLst>
        </xdr:cNvPr>
        <xdr:cNvSpPr txBox="1"/>
      </xdr:nvSpPr>
      <xdr:spPr>
        <a:xfrm>
          <a:off x="17324920" y="6170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22369</xdr:rowOff>
    </xdr:from>
    <xdr:ext cx="599010" cy="259045"/>
    <xdr:sp macro="" textlink="">
      <xdr:nvSpPr>
        <xdr:cNvPr id="601" name="n_4aveValue【一般廃棄物処理施設】&#10;一人当たり有形固定資産（償却資産）額">
          <a:extLst>
            <a:ext uri="{FF2B5EF4-FFF2-40B4-BE49-F238E27FC236}">
              <a16:creationId xmlns:a16="http://schemas.microsoft.com/office/drawing/2014/main" id="{DE5A8142-7E95-4C74-A4C9-3EEB3D736B5E}"/>
            </a:ext>
          </a:extLst>
        </xdr:cNvPr>
        <xdr:cNvSpPr txBox="1"/>
      </xdr:nvSpPr>
      <xdr:spPr>
        <a:xfrm>
          <a:off x="16524820" y="6188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44495</xdr:rowOff>
    </xdr:from>
    <xdr:ext cx="534377" cy="259045"/>
    <xdr:sp macro="" textlink="">
      <xdr:nvSpPr>
        <xdr:cNvPr id="602" name="n_1mainValue【一般廃棄物処理施設】&#10;一人当たり有形固定資産（償却資産）額">
          <a:extLst>
            <a:ext uri="{FF2B5EF4-FFF2-40B4-BE49-F238E27FC236}">
              <a16:creationId xmlns:a16="http://schemas.microsoft.com/office/drawing/2014/main" id="{48F5E4FB-9D89-402C-9251-B52F0C3ED41F}"/>
            </a:ext>
          </a:extLst>
        </xdr:cNvPr>
        <xdr:cNvSpPr txBox="1"/>
      </xdr:nvSpPr>
      <xdr:spPr>
        <a:xfrm>
          <a:off x="18944736" y="669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50065</xdr:rowOff>
    </xdr:from>
    <xdr:ext cx="534377" cy="259045"/>
    <xdr:sp macro="" textlink="">
      <xdr:nvSpPr>
        <xdr:cNvPr id="603" name="n_2mainValue【一般廃棄物処理施設】&#10;一人当たり有形固定資産（償却資産）額">
          <a:extLst>
            <a:ext uri="{FF2B5EF4-FFF2-40B4-BE49-F238E27FC236}">
              <a16:creationId xmlns:a16="http://schemas.microsoft.com/office/drawing/2014/main" id="{EC8F0294-860E-4B08-AA96-84B9F3B478B6}"/>
            </a:ext>
          </a:extLst>
        </xdr:cNvPr>
        <xdr:cNvSpPr txBox="1"/>
      </xdr:nvSpPr>
      <xdr:spPr>
        <a:xfrm>
          <a:off x="18163686" y="66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59483</xdr:rowOff>
    </xdr:from>
    <xdr:ext cx="534377" cy="259045"/>
    <xdr:sp macro="" textlink="">
      <xdr:nvSpPr>
        <xdr:cNvPr id="604" name="n_3mainValue【一般廃棄物処理施設】&#10;一人当たり有形固定資産（償却資産）額">
          <a:extLst>
            <a:ext uri="{FF2B5EF4-FFF2-40B4-BE49-F238E27FC236}">
              <a16:creationId xmlns:a16="http://schemas.microsoft.com/office/drawing/2014/main" id="{E7B58EA6-5891-40E7-87F9-1D9B6DBA6A7A}"/>
            </a:ext>
          </a:extLst>
        </xdr:cNvPr>
        <xdr:cNvSpPr txBox="1"/>
      </xdr:nvSpPr>
      <xdr:spPr>
        <a:xfrm>
          <a:off x="17354061" y="670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64250</xdr:rowOff>
    </xdr:from>
    <xdr:ext cx="534377" cy="259045"/>
    <xdr:sp macro="" textlink="">
      <xdr:nvSpPr>
        <xdr:cNvPr id="605" name="n_4mainValue【一般廃棄物処理施設】&#10;一人当たり有形固定資産（償却資産）額">
          <a:extLst>
            <a:ext uri="{FF2B5EF4-FFF2-40B4-BE49-F238E27FC236}">
              <a16:creationId xmlns:a16="http://schemas.microsoft.com/office/drawing/2014/main" id="{E2EFA1D4-F99F-4343-8968-7587A432739B}"/>
            </a:ext>
          </a:extLst>
        </xdr:cNvPr>
        <xdr:cNvSpPr txBox="1"/>
      </xdr:nvSpPr>
      <xdr:spPr>
        <a:xfrm>
          <a:off x="16563486" y="671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556CF6D9-CD8D-496C-BFA9-CCAB4A13F589}"/>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B50AE2E8-A9FC-4221-9414-DEA281E9DEED}"/>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CDBBAEEF-7443-4D8D-8FCB-D498FB3B353D}"/>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D4CFB0FC-7DE9-48A7-BCED-F51E036F4302}"/>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181C62DE-8E35-457F-8AE9-631A4CD561FC}"/>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8103F349-CBD7-4FEC-B1FE-8B580DD86F9D}"/>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92B3AFC4-928A-42FD-AD3E-312232A9250E}"/>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040FB99F-03A3-4DA6-A711-DA1C0CC871C3}"/>
            </a:ext>
          </a:extLst>
        </xdr:cNvPr>
        <xdr:cNvSpPr/>
      </xdr:nvSpPr>
      <xdr:spPr>
        <a:xfrm>
          <a:off x="11210925" y="864870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4" name="正方形/長方形 613">
          <a:extLst>
            <a:ext uri="{FF2B5EF4-FFF2-40B4-BE49-F238E27FC236}">
              <a16:creationId xmlns:a16="http://schemas.microsoft.com/office/drawing/2014/main" id="{009C096F-3EA3-4ED5-B47D-FC8F0C14AD5A}"/>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5" name="正方形/長方形 614">
          <a:extLst>
            <a:ext uri="{FF2B5EF4-FFF2-40B4-BE49-F238E27FC236}">
              <a16:creationId xmlns:a16="http://schemas.microsoft.com/office/drawing/2014/main" id="{C34A2E30-EBB6-4BB7-8EE7-874623E62894}"/>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6" name="正方形/長方形 615">
          <a:extLst>
            <a:ext uri="{FF2B5EF4-FFF2-40B4-BE49-F238E27FC236}">
              <a16:creationId xmlns:a16="http://schemas.microsoft.com/office/drawing/2014/main" id="{16E9761A-51A8-4A64-A0F1-412BE0D7DC5C}"/>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7" name="正方形/長方形 616">
          <a:extLst>
            <a:ext uri="{FF2B5EF4-FFF2-40B4-BE49-F238E27FC236}">
              <a16:creationId xmlns:a16="http://schemas.microsoft.com/office/drawing/2014/main" id="{84A3CBFD-8B96-435B-A545-02D8387F131B}"/>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8" name="正方形/長方形 617">
          <a:extLst>
            <a:ext uri="{FF2B5EF4-FFF2-40B4-BE49-F238E27FC236}">
              <a16:creationId xmlns:a16="http://schemas.microsoft.com/office/drawing/2014/main" id="{648187F3-514F-40EC-BFE0-831D5C088668}"/>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9" name="正方形/長方形 618">
          <a:extLst>
            <a:ext uri="{FF2B5EF4-FFF2-40B4-BE49-F238E27FC236}">
              <a16:creationId xmlns:a16="http://schemas.microsoft.com/office/drawing/2014/main" id="{0B53093A-E39D-4B5B-BE93-353F23DCE5C8}"/>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0" name="正方形/長方形 619">
          <a:extLst>
            <a:ext uri="{FF2B5EF4-FFF2-40B4-BE49-F238E27FC236}">
              <a16:creationId xmlns:a16="http://schemas.microsoft.com/office/drawing/2014/main" id="{A8CC06F0-19E0-4190-9B17-443B3F9579A1}"/>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1" name="正方形/長方形 620">
          <a:extLst>
            <a:ext uri="{FF2B5EF4-FFF2-40B4-BE49-F238E27FC236}">
              <a16:creationId xmlns:a16="http://schemas.microsoft.com/office/drawing/2014/main" id="{348A3287-4A86-4257-A5EA-C7259E921568}"/>
            </a:ext>
          </a:extLst>
        </xdr:cNvPr>
        <xdr:cNvSpPr/>
      </xdr:nvSpPr>
      <xdr:spPr>
        <a:xfrm>
          <a:off x="16459200" y="864870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FBB44D9C-909A-4864-BB1E-410A0E142CBD}"/>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9CB58974-E922-4251-9B9B-F80D1B34ACE3}"/>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171E483E-72E2-4028-973A-49943D232F74}"/>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2DF11DFD-46C4-4B24-805F-825ACFBDA858}"/>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0FBFFCF6-F100-4331-99B8-5D4975E10059}"/>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D526A72D-AAC1-4AC3-A8DA-A895642B5941}"/>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969014E8-AF43-4B02-8723-75852BD07662}"/>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482045B7-73C5-45DC-B409-14CA60FE7D8B}"/>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id="{578F779B-6382-4F93-AEEF-005F63D70157}"/>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06DE46C0-963E-48B0-A1DD-1AE1A0418E64}"/>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a:extLst>
            <a:ext uri="{FF2B5EF4-FFF2-40B4-BE49-F238E27FC236}">
              <a16:creationId xmlns:a16="http://schemas.microsoft.com/office/drawing/2014/main" id="{B3117227-1FFA-4EC8-AA2A-1E8FDC99C6E3}"/>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3" name="直線コネクタ 632">
          <a:extLst>
            <a:ext uri="{FF2B5EF4-FFF2-40B4-BE49-F238E27FC236}">
              <a16:creationId xmlns:a16="http://schemas.microsoft.com/office/drawing/2014/main" id="{045C2D43-7361-415E-8BAC-A80176F482C2}"/>
            </a:ext>
          </a:extLst>
        </xdr:cNvPr>
        <xdr:cNvCxnSpPr/>
      </xdr:nvCxnSpPr>
      <xdr:spPr>
        <a:xfrm>
          <a:off x="11210925" y="140493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4" name="テキスト ボックス 633">
          <a:extLst>
            <a:ext uri="{FF2B5EF4-FFF2-40B4-BE49-F238E27FC236}">
              <a16:creationId xmlns:a16="http://schemas.microsoft.com/office/drawing/2014/main" id="{A0A9FAC9-A39A-4E04-9741-E0F9831FEB1E}"/>
            </a:ext>
          </a:extLst>
        </xdr:cNvPr>
        <xdr:cNvSpPr txBox="1"/>
      </xdr:nvSpPr>
      <xdr:spPr>
        <a:xfrm>
          <a:off x="107945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5" name="直線コネクタ 634">
          <a:extLst>
            <a:ext uri="{FF2B5EF4-FFF2-40B4-BE49-F238E27FC236}">
              <a16:creationId xmlns:a16="http://schemas.microsoft.com/office/drawing/2014/main" id="{DA513538-46FA-49FB-9585-E680624D211B}"/>
            </a:ext>
          </a:extLst>
        </xdr:cNvPr>
        <xdr:cNvCxnSpPr/>
      </xdr:nvCxnSpPr>
      <xdr:spPr>
        <a:xfrm>
          <a:off x="11210925" y="13687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6" name="テキスト ボックス 635">
          <a:extLst>
            <a:ext uri="{FF2B5EF4-FFF2-40B4-BE49-F238E27FC236}">
              <a16:creationId xmlns:a16="http://schemas.microsoft.com/office/drawing/2014/main" id="{A11B18A1-266E-4511-ABD9-BBFB3632124D}"/>
            </a:ext>
          </a:extLst>
        </xdr:cNvPr>
        <xdr:cNvSpPr txBox="1"/>
      </xdr:nvSpPr>
      <xdr:spPr>
        <a:xfrm>
          <a:off x="10845966"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7" name="直線コネクタ 636">
          <a:extLst>
            <a:ext uri="{FF2B5EF4-FFF2-40B4-BE49-F238E27FC236}">
              <a16:creationId xmlns:a16="http://schemas.microsoft.com/office/drawing/2014/main" id="{2F356D06-DEB8-40DC-B402-0294849CACFF}"/>
            </a:ext>
          </a:extLst>
        </xdr:cNvPr>
        <xdr:cNvCxnSpPr/>
      </xdr:nvCxnSpPr>
      <xdr:spPr>
        <a:xfrm>
          <a:off x="11210925" y="1332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8" name="テキスト ボックス 637">
          <a:extLst>
            <a:ext uri="{FF2B5EF4-FFF2-40B4-BE49-F238E27FC236}">
              <a16:creationId xmlns:a16="http://schemas.microsoft.com/office/drawing/2014/main" id="{14FABF19-C7C5-418E-B800-140ABED6536F}"/>
            </a:ext>
          </a:extLst>
        </xdr:cNvPr>
        <xdr:cNvSpPr txBox="1"/>
      </xdr:nvSpPr>
      <xdr:spPr>
        <a:xfrm>
          <a:off x="10845966"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9" name="直線コネクタ 638">
          <a:extLst>
            <a:ext uri="{FF2B5EF4-FFF2-40B4-BE49-F238E27FC236}">
              <a16:creationId xmlns:a16="http://schemas.microsoft.com/office/drawing/2014/main" id="{1F60BCF7-BBEB-4612-98E9-E1E637D4B1DD}"/>
            </a:ext>
          </a:extLst>
        </xdr:cNvPr>
        <xdr:cNvCxnSpPr/>
      </xdr:nvCxnSpPr>
      <xdr:spPr>
        <a:xfrm>
          <a:off x="11210925" y="12963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0" name="テキスト ボックス 639">
          <a:extLst>
            <a:ext uri="{FF2B5EF4-FFF2-40B4-BE49-F238E27FC236}">
              <a16:creationId xmlns:a16="http://schemas.microsoft.com/office/drawing/2014/main" id="{FE495BF8-5B61-40CC-89F7-65DE369EEFEA}"/>
            </a:ext>
          </a:extLst>
        </xdr:cNvPr>
        <xdr:cNvSpPr txBox="1"/>
      </xdr:nvSpPr>
      <xdr:spPr>
        <a:xfrm>
          <a:off x="10845966"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1" name="直線コネクタ 640">
          <a:extLst>
            <a:ext uri="{FF2B5EF4-FFF2-40B4-BE49-F238E27FC236}">
              <a16:creationId xmlns:a16="http://schemas.microsoft.com/office/drawing/2014/main" id="{DB8BD331-7204-4F0A-AE6E-25F48293F8A2}"/>
            </a:ext>
          </a:extLst>
        </xdr:cNvPr>
        <xdr:cNvCxnSpPr/>
      </xdr:nvCxnSpPr>
      <xdr:spPr>
        <a:xfrm>
          <a:off x="11210925" y="12611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2" name="テキスト ボックス 641">
          <a:extLst>
            <a:ext uri="{FF2B5EF4-FFF2-40B4-BE49-F238E27FC236}">
              <a16:creationId xmlns:a16="http://schemas.microsoft.com/office/drawing/2014/main" id="{3318D5D5-3604-468C-AA2C-721030CD721F}"/>
            </a:ext>
          </a:extLst>
        </xdr:cNvPr>
        <xdr:cNvSpPr txBox="1"/>
      </xdr:nvSpPr>
      <xdr:spPr>
        <a:xfrm>
          <a:off x="10845966"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a:extLst>
            <a:ext uri="{FF2B5EF4-FFF2-40B4-BE49-F238E27FC236}">
              <a16:creationId xmlns:a16="http://schemas.microsoft.com/office/drawing/2014/main" id="{212C39C7-1BC2-4407-8CD1-77A57B5D7298}"/>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4" name="テキスト ボックス 643">
          <a:extLst>
            <a:ext uri="{FF2B5EF4-FFF2-40B4-BE49-F238E27FC236}">
              <a16:creationId xmlns:a16="http://schemas.microsoft.com/office/drawing/2014/main" id="{759FF4FD-DD6B-4D0B-BBA8-FFB326ED5616}"/>
            </a:ext>
          </a:extLst>
        </xdr:cNvPr>
        <xdr:cNvSpPr txBox="1"/>
      </xdr:nvSpPr>
      <xdr:spPr>
        <a:xfrm>
          <a:off x="109037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5" name="【消防施設】&#10;有形固定資産減価償却率グラフ枠">
          <a:extLst>
            <a:ext uri="{FF2B5EF4-FFF2-40B4-BE49-F238E27FC236}">
              <a16:creationId xmlns:a16="http://schemas.microsoft.com/office/drawing/2014/main" id="{62876B10-0A4A-4B04-9BD0-DA10F69AA0FF}"/>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646" name="直線コネクタ 645">
          <a:extLst>
            <a:ext uri="{FF2B5EF4-FFF2-40B4-BE49-F238E27FC236}">
              <a16:creationId xmlns:a16="http://schemas.microsoft.com/office/drawing/2014/main" id="{89E06C44-07AD-4769-BA06-2E9AD0A08105}"/>
            </a:ext>
          </a:extLst>
        </xdr:cNvPr>
        <xdr:cNvCxnSpPr/>
      </xdr:nvCxnSpPr>
      <xdr:spPr>
        <a:xfrm flipV="1">
          <a:off x="14696439" y="12526645"/>
          <a:ext cx="0" cy="1522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7" name="【消防施設】&#10;有形固定資産減価償却率最小値テキスト">
          <a:extLst>
            <a:ext uri="{FF2B5EF4-FFF2-40B4-BE49-F238E27FC236}">
              <a16:creationId xmlns:a16="http://schemas.microsoft.com/office/drawing/2014/main" id="{56939C7F-F94B-4BBB-9C20-512E9D36A90D}"/>
            </a:ext>
          </a:extLst>
        </xdr:cNvPr>
        <xdr:cNvSpPr txBox="1"/>
      </xdr:nvSpPr>
      <xdr:spPr>
        <a:xfrm>
          <a:off x="14735175" y="1405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8" name="直線コネクタ 647">
          <a:extLst>
            <a:ext uri="{FF2B5EF4-FFF2-40B4-BE49-F238E27FC236}">
              <a16:creationId xmlns:a16="http://schemas.microsoft.com/office/drawing/2014/main" id="{1DE398F7-A0E5-441C-A952-1FBCEB022691}"/>
            </a:ext>
          </a:extLst>
        </xdr:cNvPr>
        <xdr:cNvCxnSpPr/>
      </xdr:nvCxnSpPr>
      <xdr:spPr>
        <a:xfrm>
          <a:off x="14611350" y="14049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649" name="【消防施設】&#10;有形固定資産減価償却率最大値テキスト">
          <a:extLst>
            <a:ext uri="{FF2B5EF4-FFF2-40B4-BE49-F238E27FC236}">
              <a16:creationId xmlns:a16="http://schemas.microsoft.com/office/drawing/2014/main" id="{A18844CD-8D11-4D17-84C8-DAF2D3D3838F}"/>
            </a:ext>
          </a:extLst>
        </xdr:cNvPr>
        <xdr:cNvSpPr txBox="1"/>
      </xdr:nvSpPr>
      <xdr:spPr>
        <a:xfrm>
          <a:off x="14735175" y="12314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650" name="直線コネクタ 649">
          <a:extLst>
            <a:ext uri="{FF2B5EF4-FFF2-40B4-BE49-F238E27FC236}">
              <a16:creationId xmlns:a16="http://schemas.microsoft.com/office/drawing/2014/main" id="{D3344256-A852-465D-8E5E-F7D6DFE5D848}"/>
            </a:ext>
          </a:extLst>
        </xdr:cNvPr>
        <xdr:cNvCxnSpPr/>
      </xdr:nvCxnSpPr>
      <xdr:spPr>
        <a:xfrm>
          <a:off x="14611350" y="125266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61613</xdr:rowOff>
    </xdr:from>
    <xdr:ext cx="405111" cy="259045"/>
    <xdr:sp macro="" textlink="">
      <xdr:nvSpPr>
        <xdr:cNvPr id="651" name="【消防施設】&#10;有形固定資産減価償却率平均値テキスト">
          <a:extLst>
            <a:ext uri="{FF2B5EF4-FFF2-40B4-BE49-F238E27FC236}">
              <a16:creationId xmlns:a16="http://schemas.microsoft.com/office/drawing/2014/main" id="{106F0890-C5F5-4AC0-A0FB-420EB6E08369}"/>
            </a:ext>
          </a:extLst>
        </xdr:cNvPr>
        <xdr:cNvSpPr txBox="1"/>
      </xdr:nvSpPr>
      <xdr:spPr>
        <a:xfrm>
          <a:off x="14735175" y="13190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652" name="フローチャート: 判断 651">
          <a:extLst>
            <a:ext uri="{FF2B5EF4-FFF2-40B4-BE49-F238E27FC236}">
              <a16:creationId xmlns:a16="http://schemas.microsoft.com/office/drawing/2014/main" id="{E3A22246-0D98-43E6-8A8A-58A292D9024F}"/>
            </a:ext>
          </a:extLst>
        </xdr:cNvPr>
        <xdr:cNvSpPr/>
      </xdr:nvSpPr>
      <xdr:spPr>
        <a:xfrm>
          <a:off x="14649450" y="1332611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653" name="フローチャート: 判断 652">
          <a:extLst>
            <a:ext uri="{FF2B5EF4-FFF2-40B4-BE49-F238E27FC236}">
              <a16:creationId xmlns:a16="http://schemas.microsoft.com/office/drawing/2014/main" id="{83A9BCEA-D21F-4EA3-A771-38550514D2FC}"/>
            </a:ext>
          </a:extLst>
        </xdr:cNvPr>
        <xdr:cNvSpPr/>
      </xdr:nvSpPr>
      <xdr:spPr>
        <a:xfrm>
          <a:off x="13887450" y="1329817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654" name="フローチャート: 判断 653">
          <a:extLst>
            <a:ext uri="{FF2B5EF4-FFF2-40B4-BE49-F238E27FC236}">
              <a16:creationId xmlns:a16="http://schemas.microsoft.com/office/drawing/2014/main" id="{642A531C-1894-42C2-8434-AD765D171235}"/>
            </a:ext>
          </a:extLst>
        </xdr:cNvPr>
        <xdr:cNvSpPr/>
      </xdr:nvSpPr>
      <xdr:spPr>
        <a:xfrm>
          <a:off x="13096875" y="1328420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655" name="フローチャート: 判断 654">
          <a:extLst>
            <a:ext uri="{FF2B5EF4-FFF2-40B4-BE49-F238E27FC236}">
              <a16:creationId xmlns:a16="http://schemas.microsoft.com/office/drawing/2014/main" id="{CD24C205-7765-44B2-90F6-0609BE1E5C8A}"/>
            </a:ext>
          </a:extLst>
        </xdr:cNvPr>
        <xdr:cNvSpPr/>
      </xdr:nvSpPr>
      <xdr:spPr>
        <a:xfrm>
          <a:off x="12296775" y="1328801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656" name="フローチャート: 判断 655">
          <a:extLst>
            <a:ext uri="{FF2B5EF4-FFF2-40B4-BE49-F238E27FC236}">
              <a16:creationId xmlns:a16="http://schemas.microsoft.com/office/drawing/2014/main" id="{B1E9EC78-8DC2-4FE3-9C50-23E7D9A02D4E}"/>
            </a:ext>
          </a:extLst>
        </xdr:cNvPr>
        <xdr:cNvSpPr/>
      </xdr:nvSpPr>
      <xdr:spPr>
        <a:xfrm>
          <a:off x="11487150" y="1330515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20E8D221-948A-4B71-917C-954A7BE02433}"/>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570C954-8FF8-4AC9-BA28-DE9113B7D591}"/>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A2F54A76-F322-4DAC-AC63-A7E1809E48B4}"/>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166D7E1C-2015-4527-AFE0-DF80FC5192C5}"/>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EE38DF62-32EF-43DC-BAE7-ECBB66FB72F0}"/>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19686</xdr:rowOff>
    </xdr:from>
    <xdr:to>
      <xdr:col>85</xdr:col>
      <xdr:colOff>177800</xdr:colOff>
      <xdr:row>83</xdr:row>
      <xdr:rowOff>121286</xdr:rowOff>
    </xdr:to>
    <xdr:sp macro="" textlink="">
      <xdr:nvSpPr>
        <xdr:cNvPr id="662" name="楕円 661">
          <a:extLst>
            <a:ext uri="{FF2B5EF4-FFF2-40B4-BE49-F238E27FC236}">
              <a16:creationId xmlns:a16="http://schemas.microsoft.com/office/drawing/2014/main" id="{CFC04B42-3EAC-4F85-AB91-82899BF07A51}"/>
            </a:ext>
          </a:extLst>
        </xdr:cNvPr>
        <xdr:cNvSpPr/>
      </xdr:nvSpPr>
      <xdr:spPr>
        <a:xfrm>
          <a:off x="14649450" y="1346898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169563</xdr:rowOff>
    </xdr:from>
    <xdr:ext cx="405111" cy="259045"/>
    <xdr:sp macro="" textlink="">
      <xdr:nvSpPr>
        <xdr:cNvPr id="663" name="【消防施設】&#10;有形固定資産減価償却率該当値テキスト">
          <a:extLst>
            <a:ext uri="{FF2B5EF4-FFF2-40B4-BE49-F238E27FC236}">
              <a16:creationId xmlns:a16="http://schemas.microsoft.com/office/drawing/2014/main" id="{F6E0A43A-5C58-4AFB-BCB7-5172394FB07F}"/>
            </a:ext>
          </a:extLst>
        </xdr:cNvPr>
        <xdr:cNvSpPr txBox="1"/>
      </xdr:nvSpPr>
      <xdr:spPr>
        <a:xfrm>
          <a:off x="14735175" y="13447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162561</xdr:rowOff>
    </xdr:from>
    <xdr:to>
      <xdr:col>81</xdr:col>
      <xdr:colOff>101600</xdr:colOff>
      <xdr:row>83</xdr:row>
      <xdr:rowOff>92711</xdr:rowOff>
    </xdr:to>
    <xdr:sp macro="" textlink="">
      <xdr:nvSpPr>
        <xdr:cNvPr id="664" name="楕円 663">
          <a:extLst>
            <a:ext uri="{FF2B5EF4-FFF2-40B4-BE49-F238E27FC236}">
              <a16:creationId xmlns:a16="http://schemas.microsoft.com/office/drawing/2014/main" id="{156DA550-44B4-4BAA-A605-5EE07922A156}"/>
            </a:ext>
          </a:extLst>
        </xdr:cNvPr>
        <xdr:cNvSpPr/>
      </xdr:nvSpPr>
      <xdr:spPr>
        <a:xfrm>
          <a:off x="13887450" y="1344676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41911</xdr:rowOff>
    </xdr:from>
    <xdr:to>
      <xdr:col>85</xdr:col>
      <xdr:colOff>127000</xdr:colOff>
      <xdr:row>83</xdr:row>
      <xdr:rowOff>70486</xdr:rowOff>
    </xdr:to>
    <xdr:cxnSp macro="">
      <xdr:nvCxnSpPr>
        <xdr:cNvPr id="665" name="直線コネクタ 664">
          <a:extLst>
            <a:ext uri="{FF2B5EF4-FFF2-40B4-BE49-F238E27FC236}">
              <a16:creationId xmlns:a16="http://schemas.microsoft.com/office/drawing/2014/main" id="{2C91993E-6F69-4ABE-A011-25488A889E29}"/>
            </a:ext>
          </a:extLst>
        </xdr:cNvPr>
        <xdr:cNvCxnSpPr/>
      </xdr:nvCxnSpPr>
      <xdr:spPr>
        <a:xfrm>
          <a:off x="13935075" y="13494386"/>
          <a:ext cx="762000" cy="2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145414</xdr:rowOff>
    </xdr:from>
    <xdr:to>
      <xdr:col>76</xdr:col>
      <xdr:colOff>165100</xdr:colOff>
      <xdr:row>83</xdr:row>
      <xdr:rowOff>75564</xdr:rowOff>
    </xdr:to>
    <xdr:sp macro="" textlink="">
      <xdr:nvSpPr>
        <xdr:cNvPr id="666" name="楕円 665">
          <a:extLst>
            <a:ext uri="{FF2B5EF4-FFF2-40B4-BE49-F238E27FC236}">
              <a16:creationId xmlns:a16="http://schemas.microsoft.com/office/drawing/2014/main" id="{B4B2B4C1-776F-4245-A4E3-29E9A40FC863}"/>
            </a:ext>
          </a:extLst>
        </xdr:cNvPr>
        <xdr:cNvSpPr/>
      </xdr:nvSpPr>
      <xdr:spPr>
        <a:xfrm>
          <a:off x="13096875" y="1342961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24764</xdr:rowOff>
    </xdr:from>
    <xdr:to>
      <xdr:col>81</xdr:col>
      <xdr:colOff>50800</xdr:colOff>
      <xdr:row>83</xdr:row>
      <xdr:rowOff>41911</xdr:rowOff>
    </xdr:to>
    <xdr:cxnSp macro="">
      <xdr:nvCxnSpPr>
        <xdr:cNvPr id="667" name="直線コネクタ 666">
          <a:extLst>
            <a:ext uri="{FF2B5EF4-FFF2-40B4-BE49-F238E27FC236}">
              <a16:creationId xmlns:a16="http://schemas.microsoft.com/office/drawing/2014/main" id="{511C84B4-1260-4068-B68D-F39A1AC757E0}"/>
            </a:ext>
          </a:extLst>
        </xdr:cNvPr>
        <xdr:cNvCxnSpPr/>
      </xdr:nvCxnSpPr>
      <xdr:spPr>
        <a:xfrm>
          <a:off x="13144500" y="13477239"/>
          <a:ext cx="790575"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133986</xdr:rowOff>
    </xdr:from>
    <xdr:to>
      <xdr:col>72</xdr:col>
      <xdr:colOff>38100</xdr:colOff>
      <xdr:row>83</xdr:row>
      <xdr:rowOff>64136</xdr:rowOff>
    </xdr:to>
    <xdr:sp macro="" textlink="">
      <xdr:nvSpPr>
        <xdr:cNvPr id="668" name="楕円 667">
          <a:extLst>
            <a:ext uri="{FF2B5EF4-FFF2-40B4-BE49-F238E27FC236}">
              <a16:creationId xmlns:a16="http://schemas.microsoft.com/office/drawing/2014/main" id="{6A07430B-6647-4FE6-929A-52E635B5E067}"/>
            </a:ext>
          </a:extLst>
        </xdr:cNvPr>
        <xdr:cNvSpPr/>
      </xdr:nvSpPr>
      <xdr:spPr>
        <a:xfrm>
          <a:off x="12296775" y="1342136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13336</xdr:rowOff>
    </xdr:from>
    <xdr:to>
      <xdr:col>76</xdr:col>
      <xdr:colOff>114300</xdr:colOff>
      <xdr:row>83</xdr:row>
      <xdr:rowOff>24764</xdr:rowOff>
    </xdr:to>
    <xdr:cxnSp macro="">
      <xdr:nvCxnSpPr>
        <xdr:cNvPr id="669" name="直線コネクタ 668">
          <a:extLst>
            <a:ext uri="{FF2B5EF4-FFF2-40B4-BE49-F238E27FC236}">
              <a16:creationId xmlns:a16="http://schemas.microsoft.com/office/drawing/2014/main" id="{79D31CFD-88E5-42B1-AF18-13B2EE09B56D}"/>
            </a:ext>
          </a:extLst>
        </xdr:cNvPr>
        <xdr:cNvCxnSpPr/>
      </xdr:nvCxnSpPr>
      <xdr:spPr>
        <a:xfrm>
          <a:off x="12344400" y="13459461"/>
          <a:ext cx="800100" cy="1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120650</xdr:rowOff>
    </xdr:from>
    <xdr:to>
      <xdr:col>67</xdr:col>
      <xdr:colOff>101600</xdr:colOff>
      <xdr:row>83</xdr:row>
      <xdr:rowOff>50800</xdr:rowOff>
    </xdr:to>
    <xdr:sp macro="" textlink="">
      <xdr:nvSpPr>
        <xdr:cNvPr id="670" name="楕円 669">
          <a:extLst>
            <a:ext uri="{FF2B5EF4-FFF2-40B4-BE49-F238E27FC236}">
              <a16:creationId xmlns:a16="http://schemas.microsoft.com/office/drawing/2014/main" id="{477C923B-C944-42FF-8647-75FFF39098EA}"/>
            </a:ext>
          </a:extLst>
        </xdr:cNvPr>
        <xdr:cNvSpPr/>
      </xdr:nvSpPr>
      <xdr:spPr>
        <a:xfrm>
          <a:off x="11487150" y="134112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0</xdr:rowOff>
    </xdr:from>
    <xdr:to>
      <xdr:col>71</xdr:col>
      <xdr:colOff>177800</xdr:colOff>
      <xdr:row>83</xdr:row>
      <xdr:rowOff>13336</xdr:rowOff>
    </xdr:to>
    <xdr:cxnSp macro="">
      <xdr:nvCxnSpPr>
        <xdr:cNvPr id="671" name="直線コネクタ 670">
          <a:extLst>
            <a:ext uri="{FF2B5EF4-FFF2-40B4-BE49-F238E27FC236}">
              <a16:creationId xmlns:a16="http://schemas.microsoft.com/office/drawing/2014/main" id="{6683D131-EDF2-484D-A760-994EEFDB1B8F}"/>
            </a:ext>
          </a:extLst>
        </xdr:cNvPr>
        <xdr:cNvCxnSpPr/>
      </xdr:nvCxnSpPr>
      <xdr:spPr>
        <a:xfrm>
          <a:off x="11534775" y="13449300"/>
          <a:ext cx="809625" cy="1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132097</xdr:rowOff>
    </xdr:from>
    <xdr:ext cx="405111" cy="259045"/>
    <xdr:sp macro="" textlink="">
      <xdr:nvSpPr>
        <xdr:cNvPr id="672" name="n_1aveValue【消防施設】&#10;有形固定資産減価償却率">
          <a:extLst>
            <a:ext uri="{FF2B5EF4-FFF2-40B4-BE49-F238E27FC236}">
              <a16:creationId xmlns:a16="http://schemas.microsoft.com/office/drawing/2014/main" id="{9FEE4670-FA5F-4AD6-BFDF-2D2811EAADEE}"/>
            </a:ext>
          </a:extLst>
        </xdr:cNvPr>
        <xdr:cNvSpPr txBox="1"/>
      </xdr:nvSpPr>
      <xdr:spPr>
        <a:xfrm>
          <a:off x="13745219" y="1309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114952</xdr:rowOff>
    </xdr:from>
    <xdr:ext cx="405111" cy="259045"/>
    <xdr:sp macro="" textlink="">
      <xdr:nvSpPr>
        <xdr:cNvPr id="673" name="n_2aveValue【消防施設】&#10;有形固定資産減価償却率">
          <a:extLst>
            <a:ext uri="{FF2B5EF4-FFF2-40B4-BE49-F238E27FC236}">
              <a16:creationId xmlns:a16="http://schemas.microsoft.com/office/drawing/2014/main" id="{795FAD94-19C5-4B0F-BC15-6F58AD50DD6C}"/>
            </a:ext>
          </a:extLst>
        </xdr:cNvPr>
        <xdr:cNvSpPr txBox="1"/>
      </xdr:nvSpPr>
      <xdr:spPr>
        <a:xfrm>
          <a:off x="12964169" y="1307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118763</xdr:rowOff>
    </xdr:from>
    <xdr:ext cx="405111" cy="259045"/>
    <xdr:sp macro="" textlink="">
      <xdr:nvSpPr>
        <xdr:cNvPr id="674" name="n_3aveValue【消防施設】&#10;有形固定資産減価償却率">
          <a:extLst>
            <a:ext uri="{FF2B5EF4-FFF2-40B4-BE49-F238E27FC236}">
              <a16:creationId xmlns:a16="http://schemas.microsoft.com/office/drawing/2014/main" id="{0CFFCA6D-8230-4DE7-A37C-371FFD87575C}"/>
            </a:ext>
          </a:extLst>
        </xdr:cNvPr>
        <xdr:cNvSpPr txBox="1"/>
      </xdr:nvSpPr>
      <xdr:spPr>
        <a:xfrm>
          <a:off x="12164069" y="13085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135907</xdr:rowOff>
    </xdr:from>
    <xdr:ext cx="405111" cy="259045"/>
    <xdr:sp macro="" textlink="">
      <xdr:nvSpPr>
        <xdr:cNvPr id="675" name="n_4aveValue【消防施設】&#10;有形固定資産減価償却率">
          <a:extLst>
            <a:ext uri="{FF2B5EF4-FFF2-40B4-BE49-F238E27FC236}">
              <a16:creationId xmlns:a16="http://schemas.microsoft.com/office/drawing/2014/main" id="{5B4C1ECD-F872-4223-A7DD-916E7C713965}"/>
            </a:ext>
          </a:extLst>
        </xdr:cNvPr>
        <xdr:cNvSpPr txBox="1"/>
      </xdr:nvSpPr>
      <xdr:spPr>
        <a:xfrm>
          <a:off x="11354444" y="1309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83838</xdr:rowOff>
    </xdr:from>
    <xdr:ext cx="405111" cy="259045"/>
    <xdr:sp macro="" textlink="">
      <xdr:nvSpPr>
        <xdr:cNvPr id="676" name="n_1mainValue【消防施設】&#10;有形固定資産減価償却率">
          <a:extLst>
            <a:ext uri="{FF2B5EF4-FFF2-40B4-BE49-F238E27FC236}">
              <a16:creationId xmlns:a16="http://schemas.microsoft.com/office/drawing/2014/main" id="{3E0A8B2B-C4A6-42BE-BB6C-502728337372}"/>
            </a:ext>
          </a:extLst>
        </xdr:cNvPr>
        <xdr:cNvSpPr txBox="1"/>
      </xdr:nvSpPr>
      <xdr:spPr>
        <a:xfrm>
          <a:off x="13745219" y="13536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66691</xdr:rowOff>
    </xdr:from>
    <xdr:ext cx="405111" cy="259045"/>
    <xdr:sp macro="" textlink="">
      <xdr:nvSpPr>
        <xdr:cNvPr id="677" name="n_2mainValue【消防施設】&#10;有形固定資産減価償却率">
          <a:extLst>
            <a:ext uri="{FF2B5EF4-FFF2-40B4-BE49-F238E27FC236}">
              <a16:creationId xmlns:a16="http://schemas.microsoft.com/office/drawing/2014/main" id="{CD4C173D-BCD1-4E55-B89A-2961F47E9F76}"/>
            </a:ext>
          </a:extLst>
        </xdr:cNvPr>
        <xdr:cNvSpPr txBox="1"/>
      </xdr:nvSpPr>
      <xdr:spPr>
        <a:xfrm>
          <a:off x="12964169" y="1351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55263</xdr:rowOff>
    </xdr:from>
    <xdr:ext cx="405111" cy="259045"/>
    <xdr:sp macro="" textlink="">
      <xdr:nvSpPr>
        <xdr:cNvPr id="678" name="n_3mainValue【消防施設】&#10;有形固定資産減価償却率">
          <a:extLst>
            <a:ext uri="{FF2B5EF4-FFF2-40B4-BE49-F238E27FC236}">
              <a16:creationId xmlns:a16="http://schemas.microsoft.com/office/drawing/2014/main" id="{D004C7DB-9D51-4EF6-94A2-1303DC0A069B}"/>
            </a:ext>
          </a:extLst>
        </xdr:cNvPr>
        <xdr:cNvSpPr txBox="1"/>
      </xdr:nvSpPr>
      <xdr:spPr>
        <a:xfrm>
          <a:off x="12164069" y="13504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41927</xdr:rowOff>
    </xdr:from>
    <xdr:ext cx="405111" cy="259045"/>
    <xdr:sp macro="" textlink="">
      <xdr:nvSpPr>
        <xdr:cNvPr id="679" name="n_4mainValue【消防施設】&#10;有形固定資産減価償却率">
          <a:extLst>
            <a:ext uri="{FF2B5EF4-FFF2-40B4-BE49-F238E27FC236}">
              <a16:creationId xmlns:a16="http://schemas.microsoft.com/office/drawing/2014/main" id="{C23171AD-4FC7-43B7-B93B-BAC17A6F8CAD}"/>
            </a:ext>
          </a:extLst>
        </xdr:cNvPr>
        <xdr:cNvSpPr txBox="1"/>
      </xdr:nvSpPr>
      <xdr:spPr>
        <a:xfrm>
          <a:off x="11354444" y="13494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a:extLst>
            <a:ext uri="{FF2B5EF4-FFF2-40B4-BE49-F238E27FC236}">
              <a16:creationId xmlns:a16="http://schemas.microsoft.com/office/drawing/2014/main" id="{7AF2DEB1-7E0C-4E5D-96E0-03FCEF5B6E0B}"/>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a:extLst>
            <a:ext uri="{FF2B5EF4-FFF2-40B4-BE49-F238E27FC236}">
              <a16:creationId xmlns:a16="http://schemas.microsoft.com/office/drawing/2014/main" id="{C05E2BA1-2F8B-4F6E-AA1A-1C35C76470AA}"/>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a:extLst>
            <a:ext uri="{FF2B5EF4-FFF2-40B4-BE49-F238E27FC236}">
              <a16:creationId xmlns:a16="http://schemas.microsoft.com/office/drawing/2014/main" id="{0C338435-F191-423B-BDEF-0D2C857BD635}"/>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a:extLst>
            <a:ext uri="{FF2B5EF4-FFF2-40B4-BE49-F238E27FC236}">
              <a16:creationId xmlns:a16="http://schemas.microsoft.com/office/drawing/2014/main" id="{C4C7555A-B2DF-4225-A5AB-20B524EB13DB}"/>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a:extLst>
            <a:ext uri="{FF2B5EF4-FFF2-40B4-BE49-F238E27FC236}">
              <a16:creationId xmlns:a16="http://schemas.microsoft.com/office/drawing/2014/main" id="{C27CB7BF-9D92-48D6-B385-C148F6CDDD8A}"/>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a:extLst>
            <a:ext uri="{FF2B5EF4-FFF2-40B4-BE49-F238E27FC236}">
              <a16:creationId xmlns:a16="http://schemas.microsoft.com/office/drawing/2014/main" id="{F0AF9784-E285-44A3-8947-F020C931116D}"/>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a:extLst>
            <a:ext uri="{FF2B5EF4-FFF2-40B4-BE49-F238E27FC236}">
              <a16:creationId xmlns:a16="http://schemas.microsoft.com/office/drawing/2014/main" id="{D86A3EF1-8058-4DE6-A286-83F04BFA0478}"/>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a:extLst>
            <a:ext uri="{FF2B5EF4-FFF2-40B4-BE49-F238E27FC236}">
              <a16:creationId xmlns:a16="http://schemas.microsoft.com/office/drawing/2014/main" id="{1A4B0FAA-EA76-4FCC-9A9D-89F2036FC13E}"/>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a:extLst>
            <a:ext uri="{FF2B5EF4-FFF2-40B4-BE49-F238E27FC236}">
              <a16:creationId xmlns:a16="http://schemas.microsoft.com/office/drawing/2014/main" id="{CC587183-8C48-43A6-9A10-913ED40AA519}"/>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a:extLst>
            <a:ext uri="{FF2B5EF4-FFF2-40B4-BE49-F238E27FC236}">
              <a16:creationId xmlns:a16="http://schemas.microsoft.com/office/drawing/2014/main" id="{E70BF1BF-0F13-4E39-A1F3-496D3A21A941}"/>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0" name="直線コネクタ 689">
          <a:extLst>
            <a:ext uri="{FF2B5EF4-FFF2-40B4-BE49-F238E27FC236}">
              <a16:creationId xmlns:a16="http://schemas.microsoft.com/office/drawing/2014/main" id="{4A10B05D-133A-450C-9306-B3A36883EFE8}"/>
            </a:ext>
          </a:extLst>
        </xdr:cNvPr>
        <xdr:cNvCxnSpPr/>
      </xdr:nvCxnSpPr>
      <xdr:spPr>
        <a:xfrm>
          <a:off x="164592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1" name="テキスト ボックス 690">
          <a:extLst>
            <a:ext uri="{FF2B5EF4-FFF2-40B4-BE49-F238E27FC236}">
              <a16:creationId xmlns:a16="http://schemas.microsoft.com/office/drawing/2014/main" id="{464FFC08-0354-44DD-BC35-D9B75712BFBB}"/>
            </a:ext>
          </a:extLst>
        </xdr:cNvPr>
        <xdr:cNvSpPr txBox="1"/>
      </xdr:nvSpPr>
      <xdr:spPr>
        <a:xfrm>
          <a:off x="160523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2" name="直線コネクタ 691">
          <a:extLst>
            <a:ext uri="{FF2B5EF4-FFF2-40B4-BE49-F238E27FC236}">
              <a16:creationId xmlns:a16="http://schemas.microsoft.com/office/drawing/2014/main" id="{32415226-F4DE-47F8-B8D0-E19D4A5E5355}"/>
            </a:ext>
          </a:extLst>
        </xdr:cNvPr>
        <xdr:cNvCxnSpPr/>
      </xdr:nvCxnSpPr>
      <xdr:spPr>
        <a:xfrm>
          <a:off x="164592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3" name="テキスト ボックス 692">
          <a:extLst>
            <a:ext uri="{FF2B5EF4-FFF2-40B4-BE49-F238E27FC236}">
              <a16:creationId xmlns:a16="http://schemas.microsoft.com/office/drawing/2014/main" id="{8652FDBD-3EB2-431D-8086-73A04469BE7E}"/>
            </a:ext>
          </a:extLst>
        </xdr:cNvPr>
        <xdr:cNvSpPr txBox="1"/>
      </xdr:nvSpPr>
      <xdr:spPr>
        <a:xfrm>
          <a:off x="16052346"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4" name="直線コネクタ 693">
          <a:extLst>
            <a:ext uri="{FF2B5EF4-FFF2-40B4-BE49-F238E27FC236}">
              <a16:creationId xmlns:a16="http://schemas.microsoft.com/office/drawing/2014/main" id="{6925839B-3BA1-4651-AD65-A0CCDF661A45}"/>
            </a:ext>
          </a:extLst>
        </xdr:cNvPr>
        <xdr:cNvCxnSpPr/>
      </xdr:nvCxnSpPr>
      <xdr:spPr>
        <a:xfrm>
          <a:off x="164592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5" name="テキスト ボックス 694">
          <a:extLst>
            <a:ext uri="{FF2B5EF4-FFF2-40B4-BE49-F238E27FC236}">
              <a16:creationId xmlns:a16="http://schemas.microsoft.com/office/drawing/2014/main" id="{397ED9DB-78B5-44E0-92FC-91375A185387}"/>
            </a:ext>
          </a:extLst>
        </xdr:cNvPr>
        <xdr:cNvSpPr txBox="1"/>
      </xdr:nvSpPr>
      <xdr:spPr>
        <a:xfrm>
          <a:off x="16052346"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6" name="直線コネクタ 695">
          <a:extLst>
            <a:ext uri="{FF2B5EF4-FFF2-40B4-BE49-F238E27FC236}">
              <a16:creationId xmlns:a16="http://schemas.microsoft.com/office/drawing/2014/main" id="{E9117FB5-E0D3-4C7B-89C0-F8C67240F74A}"/>
            </a:ext>
          </a:extLst>
        </xdr:cNvPr>
        <xdr:cNvCxnSpPr/>
      </xdr:nvCxnSpPr>
      <xdr:spPr>
        <a:xfrm>
          <a:off x="164592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7" name="テキスト ボックス 696">
          <a:extLst>
            <a:ext uri="{FF2B5EF4-FFF2-40B4-BE49-F238E27FC236}">
              <a16:creationId xmlns:a16="http://schemas.microsoft.com/office/drawing/2014/main" id="{A305B933-158C-444F-9266-C50A9400E0A9}"/>
            </a:ext>
          </a:extLst>
        </xdr:cNvPr>
        <xdr:cNvSpPr txBox="1"/>
      </xdr:nvSpPr>
      <xdr:spPr>
        <a:xfrm>
          <a:off x="16052346"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8" name="直線コネクタ 697">
          <a:extLst>
            <a:ext uri="{FF2B5EF4-FFF2-40B4-BE49-F238E27FC236}">
              <a16:creationId xmlns:a16="http://schemas.microsoft.com/office/drawing/2014/main" id="{51712201-0183-4758-9E96-4826AA5929EB}"/>
            </a:ext>
          </a:extLst>
        </xdr:cNvPr>
        <xdr:cNvCxnSpPr/>
      </xdr:nvCxnSpPr>
      <xdr:spPr>
        <a:xfrm>
          <a:off x="164592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9" name="テキスト ボックス 698">
          <a:extLst>
            <a:ext uri="{FF2B5EF4-FFF2-40B4-BE49-F238E27FC236}">
              <a16:creationId xmlns:a16="http://schemas.microsoft.com/office/drawing/2014/main" id="{3E79D9E7-F362-4917-B70C-4811AE5E0258}"/>
            </a:ext>
          </a:extLst>
        </xdr:cNvPr>
        <xdr:cNvSpPr txBox="1"/>
      </xdr:nvSpPr>
      <xdr:spPr>
        <a:xfrm>
          <a:off x="16052346" y="12728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0" name="直線コネクタ 699">
          <a:extLst>
            <a:ext uri="{FF2B5EF4-FFF2-40B4-BE49-F238E27FC236}">
              <a16:creationId xmlns:a16="http://schemas.microsoft.com/office/drawing/2014/main" id="{3A7BDA2A-3C75-461A-9138-BC9C731D1434}"/>
            </a:ext>
          </a:extLst>
        </xdr:cNvPr>
        <xdr:cNvCxnSpPr/>
      </xdr:nvCxnSpPr>
      <xdr:spPr>
        <a:xfrm>
          <a:off x="164592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1" name="テキスト ボックス 700">
          <a:extLst>
            <a:ext uri="{FF2B5EF4-FFF2-40B4-BE49-F238E27FC236}">
              <a16:creationId xmlns:a16="http://schemas.microsoft.com/office/drawing/2014/main" id="{B15CB64B-8F4A-44D2-BC99-A37FCC33FF73}"/>
            </a:ext>
          </a:extLst>
        </xdr:cNvPr>
        <xdr:cNvSpPr txBox="1"/>
      </xdr:nvSpPr>
      <xdr:spPr>
        <a:xfrm>
          <a:off x="16052346" y="124207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EE93A4F5-F92C-4133-B740-2EA92D967B6A}"/>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4B7F2E9B-A4F1-45F2-8F1D-4291964F1241}"/>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消防施設】&#10;一人当たり面積グラフ枠">
          <a:extLst>
            <a:ext uri="{FF2B5EF4-FFF2-40B4-BE49-F238E27FC236}">
              <a16:creationId xmlns:a16="http://schemas.microsoft.com/office/drawing/2014/main" id="{E1B8B0F7-BC75-40A8-9712-E1FE1F27F9C9}"/>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705" name="直線コネクタ 704">
          <a:extLst>
            <a:ext uri="{FF2B5EF4-FFF2-40B4-BE49-F238E27FC236}">
              <a16:creationId xmlns:a16="http://schemas.microsoft.com/office/drawing/2014/main" id="{DD59B078-2EAB-40E0-9642-0E8715454F96}"/>
            </a:ext>
          </a:extLst>
        </xdr:cNvPr>
        <xdr:cNvCxnSpPr/>
      </xdr:nvCxnSpPr>
      <xdr:spPr>
        <a:xfrm flipV="1">
          <a:off x="19954239" y="12564926"/>
          <a:ext cx="0" cy="1493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706" name="【消防施設】&#10;一人当たり面積最小値テキスト">
          <a:extLst>
            <a:ext uri="{FF2B5EF4-FFF2-40B4-BE49-F238E27FC236}">
              <a16:creationId xmlns:a16="http://schemas.microsoft.com/office/drawing/2014/main" id="{F58C4550-D10A-4186-AAA2-E7AA6F22AEDD}"/>
            </a:ext>
          </a:extLst>
        </xdr:cNvPr>
        <xdr:cNvSpPr txBox="1"/>
      </xdr:nvSpPr>
      <xdr:spPr>
        <a:xfrm>
          <a:off x="19992975" y="14062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707" name="直線コネクタ 706">
          <a:extLst>
            <a:ext uri="{FF2B5EF4-FFF2-40B4-BE49-F238E27FC236}">
              <a16:creationId xmlns:a16="http://schemas.microsoft.com/office/drawing/2014/main" id="{A7BA61D3-EA96-4711-B1D4-4CADBD8421DC}"/>
            </a:ext>
          </a:extLst>
        </xdr:cNvPr>
        <xdr:cNvCxnSpPr/>
      </xdr:nvCxnSpPr>
      <xdr:spPr>
        <a:xfrm>
          <a:off x="19878675" y="1405817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708" name="【消防施設】&#10;一人当たり面積最大値テキスト">
          <a:extLst>
            <a:ext uri="{FF2B5EF4-FFF2-40B4-BE49-F238E27FC236}">
              <a16:creationId xmlns:a16="http://schemas.microsoft.com/office/drawing/2014/main" id="{9664A872-2E91-4A36-AD13-CA5FF4FF802E}"/>
            </a:ext>
          </a:extLst>
        </xdr:cNvPr>
        <xdr:cNvSpPr txBox="1"/>
      </xdr:nvSpPr>
      <xdr:spPr>
        <a:xfrm>
          <a:off x="19992975" y="1235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709" name="直線コネクタ 708">
          <a:extLst>
            <a:ext uri="{FF2B5EF4-FFF2-40B4-BE49-F238E27FC236}">
              <a16:creationId xmlns:a16="http://schemas.microsoft.com/office/drawing/2014/main" id="{0675DCFE-8A9E-4E39-99FC-C8697163BEE6}"/>
            </a:ext>
          </a:extLst>
        </xdr:cNvPr>
        <xdr:cNvCxnSpPr/>
      </xdr:nvCxnSpPr>
      <xdr:spPr>
        <a:xfrm>
          <a:off x="19878675" y="1256492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xdr:rowOff>
    </xdr:from>
    <xdr:ext cx="469744" cy="259045"/>
    <xdr:sp macro="" textlink="">
      <xdr:nvSpPr>
        <xdr:cNvPr id="710" name="【消防施設】&#10;一人当たり面積平均値テキスト">
          <a:extLst>
            <a:ext uri="{FF2B5EF4-FFF2-40B4-BE49-F238E27FC236}">
              <a16:creationId xmlns:a16="http://schemas.microsoft.com/office/drawing/2014/main" id="{74C607B8-0398-45CF-A2CF-2E211EE19C1C}"/>
            </a:ext>
          </a:extLst>
        </xdr:cNvPr>
        <xdr:cNvSpPr txBox="1"/>
      </xdr:nvSpPr>
      <xdr:spPr>
        <a:xfrm>
          <a:off x="19992975" y="13773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711" name="フローチャート: 判断 710">
          <a:extLst>
            <a:ext uri="{FF2B5EF4-FFF2-40B4-BE49-F238E27FC236}">
              <a16:creationId xmlns:a16="http://schemas.microsoft.com/office/drawing/2014/main" id="{43B80578-0E2A-4BE8-A897-2C595F178338}"/>
            </a:ext>
          </a:extLst>
        </xdr:cNvPr>
        <xdr:cNvSpPr/>
      </xdr:nvSpPr>
      <xdr:spPr>
        <a:xfrm>
          <a:off x="19897725" y="1379473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712" name="フローチャート: 判断 711">
          <a:extLst>
            <a:ext uri="{FF2B5EF4-FFF2-40B4-BE49-F238E27FC236}">
              <a16:creationId xmlns:a16="http://schemas.microsoft.com/office/drawing/2014/main" id="{2BD2D32A-3B9F-4ABA-848F-3E5BD7F70B54}"/>
            </a:ext>
          </a:extLst>
        </xdr:cNvPr>
        <xdr:cNvSpPr/>
      </xdr:nvSpPr>
      <xdr:spPr>
        <a:xfrm>
          <a:off x="19154775" y="1379973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713" name="フローチャート: 判断 712">
          <a:extLst>
            <a:ext uri="{FF2B5EF4-FFF2-40B4-BE49-F238E27FC236}">
              <a16:creationId xmlns:a16="http://schemas.microsoft.com/office/drawing/2014/main" id="{B8A2D94C-BAD3-426D-8F7C-37DB7E12C935}"/>
            </a:ext>
          </a:extLst>
        </xdr:cNvPr>
        <xdr:cNvSpPr/>
      </xdr:nvSpPr>
      <xdr:spPr>
        <a:xfrm>
          <a:off x="18345150" y="137997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714" name="フローチャート: 判断 713">
          <a:extLst>
            <a:ext uri="{FF2B5EF4-FFF2-40B4-BE49-F238E27FC236}">
              <a16:creationId xmlns:a16="http://schemas.microsoft.com/office/drawing/2014/main" id="{F34918C3-35AA-4BB1-96F2-B5B9E5639DCE}"/>
            </a:ext>
          </a:extLst>
        </xdr:cNvPr>
        <xdr:cNvSpPr/>
      </xdr:nvSpPr>
      <xdr:spPr>
        <a:xfrm>
          <a:off x="17554575" y="1382903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715" name="フローチャート: 判断 714">
          <a:extLst>
            <a:ext uri="{FF2B5EF4-FFF2-40B4-BE49-F238E27FC236}">
              <a16:creationId xmlns:a16="http://schemas.microsoft.com/office/drawing/2014/main" id="{B2BCB185-932B-435E-81F4-567A0540CCE4}"/>
            </a:ext>
          </a:extLst>
        </xdr:cNvPr>
        <xdr:cNvSpPr/>
      </xdr:nvSpPr>
      <xdr:spPr>
        <a:xfrm>
          <a:off x="16754475" y="1383728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6604B40A-F988-4BB3-A521-43300182F34A}"/>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1BC7AA7E-E5F3-42B4-88AD-BE93A26C455B}"/>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948B9CD8-E512-4749-845E-95DF20706D25}"/>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77CC09AA-A361-4DD9-917B-6065B642EDB7}"/>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DED79A8C-FB15-4E9D-83E9-837465495E4F}"/>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137523</xdr:rowOff>
    </xdr:from>
    <xdr:to>
      <xdr:col>116</xdr:col>
      <xdr:colOff>114300</xdr:colOff>
      <xdr:row>85</xdr:row>
      <xdr:rowOff>67673</xdr:rowOff>
    </xdr:to>
    <xdr:sp macro="" textlink="">
      <xdr:nvSpPr>
        <xdr:cNvPr id="721" name="楕円 720">
          <a:extLst>
            <a:ext uri="{FF2B5EF4-FFF2-40B4-BE49-F238E27FC236}">
              <a16:creationId xmlns:a16="http://schemas.microsoft.com/office/drawing/2014/main" id="{AF3B2E5F-3020-4013-B096-3FC217F177F6}"/>
            </a:ext>
          </a:extLst>
        </xdr:cNvPr>
        <xdr:cNvSpPr/>
      </xdr:nvSpPr>
      <xdr:spPr>
        <a:xfrm>
          <a:off x="19897725" y="1375192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160400</xdr:rowOff>
    </xdr:from>
    <xdr:ext cx="469744" cy="259045"/>
    <xdr:sp macro="" textlink="">
      <xdr:nvSpPr>
        <xdr:cNvPr id="722" name="【消防施設】&#10;一人当たり面積該当値テキスト">
          <a:extLst>
            <a:ext uri="{FF2B5EF4-FFF2-40B4-BE49-F238E27FC236}">
              <a16:creationId xmlns:a16="http://schemas.microsoft.com/office/drawing/2014/main" id="{846BC154-3ECD-479D-8B6A-6F52AF77BFDC}"/>
            </a:ext>
          </a:extLst>
        </xdr:cNvPr>
        <xdr:cNvSpPr txBox="1"/>
      </xdr:nvSpPr>
      <xdr:spPr>
        <a:xfrm>
          <a:off x="19992975" y="13612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139156</xdr:rowOff>
    </xdr:from>
    <xdr:to>
      <xdr:col>112</xdr:col>
      <xdr:colOff>38100</xdr:colOff>
      <xdr:row>85</xdr:row>
      <xdr:rowOff>69306</xdr:rowOff>
    </xdr:to>
    <xdr:sp macro="" textlink="">
      <xdr:nvSpPr>
        <xdr:cNvPr id="723" name="楕円 722">
          <a:extLst>
            <a:ext uri="{FF2B5EF4-FFF2-40B4-BE49-F238E27FC236}">
              <a16:creationId xmlns:a16="http://schemas.microsoft.com/office/drawing/2014/main" id="{E6B48894-E0B5-4379-88A0-19967E010684}"/>
            </a:ext>
          </a:extLst>
        </xdr:cNvPr>
        <xdr:cNvSpPr/>
      </xdr:nvSpPr>
      <xdr:spPr>
        <a:xfrm>
          <a:off x="19154775" y="13753556"/>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16873</xdr:rowOff>
    </xdr:from>
    <xdr:to>
      <xdr:col>116</xdr:col>
      <xdr:colOff>63500</xdr:colOff>
      <xdr:row>85</xdr:row>
      <xdr:rowOff>18506</xdr:rowOff>
    </xdr:to>
    <xdr:cxnSp macro="">
      <xdr:nvCxnSpPr>
        <xdr:cNvPr id="724" name="直線コネクタ 723">
          <a:extLst>
            <a:ext uri="{FF2B5EF4-FFF2-40B4-BE49-F238E27FC236}">
              <a16:creationId xmlns:a16="http://schemas.microsoft.com/office/drawing/2014/main" id="{3337EFC8-1BBD-4A8F-9300-BEFD89D3ADA1}"/>
            </a:ext>
          </a:extLst>
        </xdr:cNvPr>
        <xdr:cNvCxnSpPr/>
      </xdr:nvCxnSpPr>
      <xdr:spPr>
        <a:xfrm flipV="1">
          <a:off x="19202400" y="13790023"/>
          <a:ext cx="752475"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170180</xdr:rowOff>
    </xdr:from>
    <xdr:to>
      <xdr:col>107</xdr:col>
      <xdr:colOff>101600</xdr:colOff>
      <xdr:row>85</xdr:row>
      <xdr:rowOff>100330</xdr:rowOff>
    </xdr:to>
    <xdr:sp macro="" textlink="">
      <xdr:nvSpPr>
        <xdr:cNvPr id="725" name="楕円 724">
          <a:extLst>
            <a:ext uri="{FF2B5EF4-FFF2-40B4-BE49-F238E27FC236}">
              <a16:creationId xmlns:a16="http://schemas.microsoft.com/office/drawing/2014/main" id="{D7FC8771-D3B4-400D-A8C4-97B89F97F52C}"/>
            </a:ext>
          </a:extLst>
        </xdr:cNvPr>
        <xdr:cNvSpPr/>
      </xdr:nvSpPr>
      <xdr:spPr>
        <a:xfrm>
          <a:off x="18345150" y="1377188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18506</xdr:rowOff>
    </xdr:from>
    <xdr:to>
      <xdr:col>111</xdr:col>
      <xdr:colOff>177800</xdr:colOff>
      <xdr:row>85</xdr:row>
      <xdr:rowOff>49530</xdr:rowOff>
    </xdr:to>
    <xdr:cxnSp macro="">
      <xdr:nvCxnSpPr>
        <xdr:cNvPr id="726" name="直線コネクタ 725">
          <a:extLst>
            <a:ext uri="{FF2B5EF4-FFF2-40B4-BE49-F238E27FC236}">
              <a16:creationId xmlns:a16="http://schemas.microsoft.com/office/drawing/2014/main" id="{42207561-DC05-4C00-B43E-A0AAB0731065}"/>
            </a:ext>
          </a:extLst>
        </xdr:cNvPr>
        <xdr:cNvCxnSpPr/>
      </xdr:nvCxnSpPr>
      <xdr:spPr>
        <a:xfrm flipV="1">
          <a:off x="18392775" y="13791656"/>
          <a:ext cx="809625" cy="2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11793</xdr:rowOff>
    </xdr:from>
    <xdr:to>
      <xdr:col>102</xdr:col>
      <xdr:colOff>165100</xdr:colOff>
      <xdr:row>85</xdr:row>
      <xdr:rowOff>113393</xdr:rowOff>
    </xdr:to>
    <xdr:sp macro="" textlink="">
      <xdr:nvSpPr>
        <xdr:cNvPr id="727" name="楕円 726">
          <a:extLst>
            <a:ext uri="{FF2B5EF4-FFF2-40B4-BE49-F238E27FC236}">
              <a16:creationId xmlns:a16="http://schemas.microsoft.com/office/drawing/2014/main" id="{434836D1-0C4F-4566-82A5-5E004D3BB5F8}"/>
            </a:ext>
          </a:extLst>
        </xdr:cNvPr>
        <xdr:cNvSpPr/>
      </xdr:nvSpPr>
      <xdr:spPr>
        <a:xfrm>
          <a:off x="17554575" y="1378176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49530</xdr:rowOff>
    </xdr:from>
    <xdr:to>
      <xdr:col>107</xdr:col>
      <xdr:colOff>50800</xdr:colOff>
      <xdr:row>85</xdr:row>
      <xdr:rowOff>62593</xdr:rowOff>
    </xdr:to>
    <xdr:cxnSp macro="">
      <xdr:nvCxnSpPr>
        <xdr:cNvPr id="728" name="直線コネクタ 727">
          <a:extLst>
            <a:ext uri="{FF2B5EF4-FFF2-40B4-BE49-F238E27FC236}">
              <a16:creationId xmlns:a16="http://schemas.microsoft.com/office/drawing/2014/main" id="{3E2A2923-25E9-4424-BBCF-E7104DC4A34B}"/>
            </a:ext>
          </a:extLst>
        </xdr:cNvPr>
        <xdr:cNvCxnSpPr/>
      </xdr:nvCxnSpPr>
      <xdr:spPr>
        <a:xfrm flipV="1">
          <a:off x="17602200" y="13819505"/>
          <a:ext cx="790575" cy="1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24856</xdr:rowOff>
    </xdr:from>
    <xdr:to>
      <xdr:col>98</xdr:col>
      <xdr:colOff>38100</xdr:colOff>
      <xdr:row>85</xdr:row>
      <xdr:rowOff>126456</xdr:rowOff>
    </xdr:to>
    <xdr:sp macro="" textlink="">
      <xdr:nvSpPr>
        <xdr:cNvPr id="729" name="楕円 728">
          <a:extLst>
            <a:ext uri="{FF2B5EF4-FFF2-40B4-BE49-F238E27FC236}">
              <a16:creationId xmlns:a16="http://schemas.microsoft.com/office/drawing/2014/main" id="{FF0F53AF-E6E9-4D7C-A9D8-CC6D27A5E83F}"/>
            </a:ext>
          </a:extLst>
        </xdr:cNvPr>
        <xdr:cNvSpPr/>
      </xdr:nvSpPr>
      <xdr:spPr>
        <a:xfrm>
          <a:off x="16754475" y="1380118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62593</xdr:rowOff>
    </xdr:from>
    <xdr:to>
      <xdr:col>102</xdr:col>
      <xdr:colOff>114300</xdr:colOff>
      <xdr:row>85</xdr:row>
      <xdr:rowOff>75656</xdr:rowOff>
    </xdr:to>
    <xdr:cxnSp macro="">
      <xdr:nvCxnSpPr>
        <xdr:cNvPr id="730" name="直線コネクタ 729">
          <a:extLst>
            <a:ext uri="{FF2B5EF4-FFF2-40B4-BE49-F238E27FC236}">
              <a16:creationId xmlns:a16="http://schemas.microsoft.com/office/drawing/2014/main" id="{F3522CD1-342B-4FFE-A800-CF67FF14FB8C}"/>
            </a:ext>
          </a:extLst>
        </xdr:cNvPr>
        <xdr:cNvCxnSpPr/>
      </xdr:nvCxnSpPr>
      <xdr:spPr>
        <a:xfrm flipV="1">
          <a:off x="16802100" y="13838918"/>
          <a:ext cx="800100" cy="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122482</xdr:rowOff>
    </xdr:from>
    <xdr:ext cx="469744" cy="259045"/>
    <xdr:sp macro="" textlink="">
      <xdr:nvSpPr>
        <xdr:cNvPr id="731" name="n_1aveValue【消防施設】&#10;一人当たり面積">
          <a:extLst>
            <a:ext uri="{FF2B5EF4-FFF2-40B4-BE49-F238E27FC236}">
              <a16:creationId xmlns:a16="http://schemas.microsoft.com/office/drawing/2014/main" id="{D8FFE534-6EE2-4626-8F90-4F16E7FACC43}"/>
            </a:ext>
          </a:extLst>
        </xdr:cNvPr>
        <xdr:cNvSpPr txBox="1"/>
      </xdr:nvSpPr>
      <xdr:spPr>
        <a:xfrm>
          <a:off x="18983402" y="1389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122482</xdr:rowOff>
    </xdr:from>
    <xdr:ext cx="469744" cy="259045"/>
    <xdr:sp macro="" textlink="">
      <xdr:nvSpPr>
        <xdr:cNvPr id="732" name="n_2aveValue【消防施設】&#10;一人当たり面積">
          <a:extLst>
            <a:ext uri="{FF2B5EF4-FFF2-40B4-BE49-F238E27FC236}">
              <a16:creationId xmlns:a16="http://schemas.microsoft.com/office/drawing/2014/main" id="{7A6427E1-406F-457D-919D-F33F97F45227}"/>
            </a:ext>
          </a:extLst>
        </xdr:cNvPr>
        <xdr:cNvSpPr txBox="1"/>
      </xdr:nvSpPr>
      <xdr:spPr>
        <a:xfrm>
          <a:off x="18183302" y="1389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148607</xdr:rowOff>
    </xdr:from>
    <xdr:ext cx="469744" cy="259045"/>
    <xdr:sp macro="" textlink="">
      <xdr:nvSpPr>
        <xdr:cNvPr id="733" name="n_3aveValue【消防施設】&#10;一人当たり面積">
          <a:extLst>
            <a:ext uri="{FF2B5EF4-FFF2-40B4-BE49-F238E27FC236}">
              <a16:creationId xmlns:a16="http://schemas.microsoft.com/office/drawing/2014/main" id="{7EBCE02D-2972-4114-83F6-1F4E6F86A134}"/>
            </a:ext>
          </a:extLst>
        </xdr:cNvPr>
        <xdr:cNvSpPr txBox="1"/>
      </xdr:nvSpPr>
      <xdr:spPr>
        <a:xfrm>
          <a:off x="17383202" y="1391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734" name="n_4aveValue【消防施設】&#10;一人当たり面積">
          <a:extLst>
            <a:ext uri="{FF2B5EF4-FFF2-40B4-BE49-F238E27FC236}">
              <a16:creationId xmlns:a16="http://schemas.microsoft.com/office/drawing/2014/main" id="{A18FF189-EAD8-4D04-8042-F5861B5BEEA8}"/>
            </a:ext>
          </a:extLst>
        </xdr:cNvPr>
        <xdr:cNvSpPr txBox="1"/>
      </xdr:nvSpPr>
      <xdr:spPr>
        <a:xfrm>
          <a:off x="16592627" y="13936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85833</xdr:rowOff>
    </xdr:from>
    <xdr:ext cx="469744" cy="259045"/>
    <xdr:sp macro="" textlink="">
      <xdr:nvSpPr>
        <xdr:cNvPr id="735" name="n_1mainValue【消防施設】&#10;一人当たり面積">
          <a:extLst>
            <a:ext uri="{FF2B5EF4-FFF2-40B4-BE49-F238E27FC236}">
              <a16:creationId xmlns:a16="http://schemas.microsoft.com/office/drawing/2014/main" id="{3EEBCFCC-835A-43DD-83FA-ECB0B90FFE43}"/>
            </a:ext>
          </a:extLst>
        </xdr:cNvPr>
        <xdr:cNvSpPr txBox="1"/>
      </xdr:nvSpPr>
      <xdr:spPr>
        <a:xfrm>
          <a:off x="18983402" y="13531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116857</xdr:rowOff>
    </xdr:from>
    <xdr:ext cx="469744" cy="259045"/>
    <xdr:sp macro="" textlink="">
      <xdr:nvSpPr>
        <xdr:cNvPr id="736" name="n_2mainValue【消防施設】&#10;一人当たり面積">
          <a:extLst>
            <a:ext uri="{FF2B5EF4-FFF2-40B4-BE49-F238E27FC236}">
              <a16:creationId xmlns:a16="http://schemas.microsoft.com/office/drawing/2014/main" id="{98FBDA79-7C4C-4A71-9787-3E058C3A96E2}"/>
            </a:ext>
          </a:extLst>
        </xdr:cNvPr>
        <xdr:cNvSpPr txBox="1"/>
      </xdr:nvSpPr>
      <xdr:spPr>
        <a:xfrm>
          <a:off x="18183302" y="1356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129920</xdr:rowOff>
    </xdr:from>
    <xdr:ext cx="469744" cy="259045"/>
    <xdr:sp macro="" textlink="">
      <xdr:nvSpPr>
        <xdr:cNvPr id="737" name="n_3mainValue【消防施設】&#10;一人当たり面積">
          <a:extLst>
            <a:ext uri="{FF2B5EF4-FFF2-40B4-BE49-F238E27FC236}">
              <a16:creationId xmlns:a16="http://schemas.microsoft.com/office/drawing/2014/main" id="{8E99E0EE-E1EB-4AE9-822F-9C18AA1FA080}"/>
            </a:ext>
          </a:extLst>
        </xdr:cNvPr>
        <xdr:cNvSpPr txBox="1"/>
      </xdr:nvSpPr>
      <xdr:spPr>
        <a:xfrm>
          <a:off x="17383202" y="1357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142983</xdr:rowOff>
    </xdr:from>
    <xdr:ext cx="469744" cy="259045"/>
    <xdr:sp macro="" textlink="">
      <xdr:nvSpPr>
        <xdr:cNvPr id="738" name="n_4mainValue【消防施設】&#10;一人当たり面積">
          <a:extLst>
            <a:ext uri="{FF2B5EF4-FFF2-40B4-BE49-F238E27FC236}">
              <a16:creationId xmlns:a16="http://schemas.microsoft.com/office/drawing/2014/main" id="{CAE9B99F-133E-4923-9099-A5374A6A9FDA}"/>
            </a:ext>
          </a:extLst>
        </xdr:cNvPr>
        <xdr:cNvSpPr txBox="1"/>
      </xdr:nvSpPr>
      <xdr:spPr>
        <a:xfrm>
          <a:off x="16592627" y="13589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22C052CE-5877-4349-B554-15ADC212D8E3}"/>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5CD40695-8254-45AD-89A5-649996A4FDF9}"/>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B9B133A5-C1F4-4177-9DB9-27436633EE98}"/>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29385B16-A6A2-468C-885D-845DB075614A}"/>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640CF7D4-BC71-4148-8C7D-FBD1D3E39429}"/>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4FFF5426-7159-445C-9B08-4DD91B308055}"/>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0DC89B40-3061-4673-BE3B-796CC08A9883}"/>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2D4BBDAB-B007-4A14-BBF0-6A7A03D1C1C9}"/>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2F62BB34-E713-4881-B0A0-9BC7A4FB4B4E}"/>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5CB4AF97-06C6-4487-AE3A-DCD1A982B753}"/>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100DD645-7214-48FC-A515-ED82B1F13E29}"/>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0" name="直線コネクタ 749">
          <a:extLst>
            <a:ext uri="{FF2B5EF4-FFF2-40B4-BE49-F238E27FC236}">
              <a16:creationId xmlns:a16="http://schemas.microsoft.com/office/drawing/2014/main" id="{BCBAFBDE-1F4C-4424-A242-0FE44EDC0923}"/>
            </a:ext>
          </a:extLst>
        </xdr:cNvPr>
        <xdr:cNvCxnSpPr/>
      </xdr:nvCxnSpPr>
      <xdr:spPr>
        <a:xfrm>
          <a:off x="11210925" y="17811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1" name="テキスト ボックス 750">
          <a:extLst>
            <a:ext uri="{FF2B5EF4-FFF2-40B4-BE49-F238E27FC236}">
              <a16:creationId xmlns:a16="http://schemas.microsoft.com/office/drawing/2014/main" id="{E0D6A06F-7586-453C-B475-96DD60FC0F25}"/>
            </a:ext>
          </a:extLst>
        </xdr:cNvPr>
        <xdr:cNvSpPr txBox="1"/>
      </xdr:nvSpPr>
      <xdr:spPr>
        <a:xfrm>
          <a:off x="107945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2" name="直線コネクタ 751">
          <a:extLst>
            <a:ext uri="{FF2B5EF4-FFF2-40B4-BE49-F238E27FC236}">
              <a16:creationId xmlns:a16="http://schemas.microsoft.com/office/drawing/2014/main" id="{0EE2397D-ACDF-4434-A7E7-ED67D42974C9}"/>
            </a:ext>
          </a:extLst>
        </xdr:cNvPr>
        <xdr:cNvCxnSpPr/>
      </xdr:nvCxnSpPr>
      <xdr:spPr>
        <a:xfrm>
          <a:off x="11210925" y="17430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3" name="テキスト ボックス 752">
          <a:extLst>
            <a:ext uri="{FF2B5EF4-FFF2-40B4-BE49-F238E27FC236}">
              <a16:creationId xmlns:a16="http://schemas.microsoft.com/office/drawing/2014/main" id="{8EACBA51-7A9D-4152-B0CA-463CCCE04E6F}"/>
            </a:ext>
          </a:extLst>
        </xdr:cNvPr>
        <xdr:cNvSpPr txBox="1"/>
      </xdr:nvSpPr>
      <xdr:spPr>
        <a:xfrm>
          <a:off x="10845966"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4" name="直線コネクタ 753">
          <a:extLst>
            <a:ext uri="{FF2B5EF4-FFF2-40B4-BE49-F238E27FC236}">
              <a16:creationId xmlns:a16="http://schemas.microsoft.com/office/drawing/2014/main" id="{6AB04B97-EDB7-430F-AA66-2362C8B70707}"/>
            </a:ext>
          </a:extLst>
        </xdr:cNvPr>
        <xdr:cNvCxnSpPr/>
      </xdr:nvCxnSpPr>
      <xdr:spPr>
        <a:xfrm>
          <a:off x="11210925" y="17049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5" name="テキスト ボックス 754">
          <a:extLst>
            <a:ext uri="{FF2B5EF4-FFF2-40B4-BE49-F238E27FC236}">
              <a16:creationId xmlns:a16="http://schemas.microsoft.com/office/drawing/2014/main" id="{A0D04058-0273-41B0-B923-674E74CB3B2A}"/>
            </a:ext>
          </a:extLst>
        </xdr:cNvPr>
        <xdr:cNvSpPr txBox="1"/>
      </xdr:nvSpPr>
      <xdr:spPr>
        <a:xfrm>
          <a:off x="10845966"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6" name="直線コネクタ 755">
          <a:extLst>
            <a:ext uri="{FF2B5EF4-FFF2-40B4-BE49-F238E27FC236}">
              <a16:creationId xmlns:a16="http://schemas.microsoft.com/office/drawing/2014/main" id="{043798A9-286D-436E-8648-980F1A814FFD}"/>
            </a:ext>
          </a:extLst>
        </xdr:cNvPr>
        <xdr:cNvCxnSpPr/>
      </xdr:nvCxnSpPr>
      <xdr:spPr>
        <a:xfrm>
          <a:off x="11210925" y="16668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7" name="テキスト ボックス 756">
          <a:extLst>
            <a:ext uri="{FF2B5EF4-FFF2-40B4-BE49-F238E27FC236}">
              <a16:creationId xmlns:a16="http://schemas.microsoft.com/office/drawing/2014/main" id="{C3A8DFD1-99B1-4AE2-A857-AAB8466D4F0E}"/>
            </a:ext>
          </a:extLst>
        </xdr:cNvPr>
        <xdr:cNvSpPr txBox="1"/>
      </xdr:nvSpPr>
      <xdr:spPr>
        <a:xfrm>
          <a:off x="10845966"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8" name="直線コネクタ 757">
          <a:extLst>
            <a:ext uri="{FF2B5EF4-FFF2-40B4-BE49-F238E27FC236}">
              <a16:creationId xmlns:a16="http://schemas.microsoft.com/office/drawing/2014/main" id="{34F9D13D-A6A6-4EEE-9678-D4C00581A8D7}"/>
            </a:ext>
          </a:extLst>
        </xdr:cNvPr>
        <xdr:cNvCxnSpPr/>
      </xdr:nvCxnSpPr>
      <xdr:spPr>
        <a:xfrm>
          <a:off x="11210925" y="16287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9" name="テキスト ボックス 758">
          <a:extLst>
            <a:ext uri="{FF2B5EF4-FFF2-40B4-BE49-F238E27FC236}">
              <a16:creationId xmlns:a16="http://schemas.microsoft.com/office/drawing/2014/main" id="{ADC4C5F7-6F6E-48B5-A925-DF6D0CA16C37}"/>
            </a:ext>
          </a:extLst>
        </xdr:cNvPr>
        <xdr:cNvSpPr txBox="1"/>
      </xdr:nvSpPr>
      <xdr:spPr>
        <a:xfrm>
          <a:off x="10903736" y="16142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a:extLst>
            <a:ext uri="{FF2B5EF4-FFF2-40B4-BE49-F238E27FC236}">
              <a16:creationId xmlns:a16="http://schemas.microsoft.com/office/drawing/2014/main" id="{74A40CE5-942D-426A-8E48-21F5A4E30855}"/>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1" name="【庁舎】&#10;有形固定資産減価償却率グラフ枠">
          <a:extLst>
            <a:ext uri="{FF2B5EF4-FFF2-40B4-BE49-F238E27FC236}">
              <a16:creationId xmlns:a16="http://schemas.microsoft.com/office/drawing/2014/main" id="{2E70080F-1F70-4C92-AF88-4AB1120999B3}"/>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62" name="直線コネクタ 761">
          <a:extLst>
            <a:ext uri="{FF2B5EF4-FFF2-40B4-BE49-F238E27FC236}">
              <a16:creationId xmlns:a16="http://schemas.microsoft.com/office/drawing/2014/main" id="{6A655299-2115-4FD1-B2C7-D6AA5A8A42B7}"/>
            </a:ext>
          </a:extLst>
        </xdr:cNvPr>
        <xdr:cNvCxnSpPr/>
      </xdr:nvCxnSpPr>
      <xdr:spPr>
        <a:xfrm flipV="1">
          <a:off x="14696439" y="16287750"/>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3" name="【庁舎】&#10;有形固定資産減価償却率最小値テキスト">
          <a:extLst>
            <a:ext uri="{FF2B5EF4-FFF2-40B4-BE49-F238E27FC236}">
              <a16:creationId xmlns:a16="http://schemas.microsoft.com/office/drawing/2014/main" id="{B4E7FB18-A334-4F31-828B-B6D5593E6817}"/>
            </a:ext>
          </a:extLst>
        </xdr:cNvPr>
        <xdr:cNvSpPr txBox="1"/>
      </xdr:nvSpPr>
      <xdr:spPr>
        <a:xfrm>
          <a:off x="14735175" y="17561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4" name="直線コネクタ 763">
          <a:extLst>
            <a:ext uri="{FF2B5EF4-FFF2-40B4-BE49-F238E27FC236}">
              <a16:creationId xmlns:a16="http://schemas.microsoft.com/office/drawing/2014/main" id="{F5B26FA0-91F6-4D18-8501-FBE4CFC12F78}"/>
            </a:ext>
          </a:extLst>
        </xdr:cNvPr>
        <xdr:cNvCxnSpPr/>
      </xdr:nvCxnSpPr>
      <xdr:spPr>
        <a:xfrm>
          <a:off x="14611350" y="175545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5" name="【庁舎】&#10;有形固定資産減価償却率最大値テキスト">
          <a:extLst>
            <a:ext uri="{FF2B5EF4-FFF2-40B4-BE49-F238E27FC236}">
              <a16:creationId xmlns:a16="http://schemas.microsoft.com/office/drawing/2014/main" id="{2C4D19CF-EE2E-4B03-83DA-6AB39DE62D92}"/>
            </a:ext>
          </a:extLst>
        </xdr:cNvPr>
        <xdr:cNvSpPr txBox="1"/>
      </xdr:nvSpPr>
      <xdr:spPr>
        <a:xfrm>
          <a:off x="14735175" y="160661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6" name="直線コネクタ 765">
          <a:extLst>
            <a:ext uri="{FF2B5EF4-FFF2-40B4-BE49-F238E27FC236}">
              <a16:creationId xmlns:a16="http://schemas.microsoft.com/office/drawing/2014/main" id="{BED7F57B-7273-4102-B502-9CFED6EEB567}"/>
            </a:ext>
          </a:extLst>
        </xdr:cNvPr>
        <xdr:cNvCxnSpPr/>
      </xdr:nvCxnSpPr>
      <xdr:spPr>
        <a:xfrm>
          <a:off x="14611350" y="162877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78757</xdr:rowOff>
    </xdr:from>
    <xdr:ext cx="405111" cy="259045"/>
    <xdr:sp macro="" textlink="">
      <xdr:nvSpPr>
        <xdr:cNvPr id="767" name="【庁舎】&#10;有形固定資産減価償却率平均値テキスト">
          <a:extLst>
            <a:ext uri="{FF2B5EF4-FFF2-40B4-BE49-F238E27FC236}">
              <a16:creationId xmlns:a16="http://schemas.microsoft.com/office/drawing/2014/main" id="{F874C7DC-7339-4FD7-A77E-9E232EC26956}"/>
            </a:ext>
          </a:extLst>
        </xdr:cNvPr>
        <xdr:cNvSpPr txBox="1"/>
      </xdr:nvSpPr>
      <xdr:spPr>
        <a:xfrm>
          <a:off x="14735175" y="16709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768" name="フローチャート: 判断 767">
          <a:extLst>
            <a:ext uri="{FF2B5EF4-FFF2-40B4-BE49-F238E27FC236}">
              <a16:creationId xmlns:a16="http://schemas.microsoft.com/office/drawing/2014/main" id="{661A7971-8A6D-4B8C-BAE1-9E89696AD579}"/>
            </a:ext>
          </a:extLst>
        </xdr:cNvPr>
        <xdr:cNvSpPr/>
      </xdr:nvSpPr>
      <xdr:spPr>
        <a:xfrm>
          <a:off x="14649450" y="1685798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769" name="フローチャート: 判断 768">
          <a:extLst>
            <a:ext uri="{FF2B5EF4-FFF2-40B4-BE49-F238E27FC236}">
              <a16:creationId xmlns:a16="http://schemas.microsoft.com/office/drawing/2014/main" id="{3EC35B6D-1845-4AD6-A5D3-E517D289321A}"/>
            </a:ext>
          </a:extLst>
        </xdr:cNvPr>
        <xdr:cNvSpPr/>
      </xdr:nvSpPr>
      <xdr:spPr>
        <a:xfrm>
          <a:off x="13887450" y="1686623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770" name="フローチャート: 判断 769">
          <a:extLst>
            <a:ext uri="{FF2B5EF4-FFF2-40B4-BE49-F238E27FC236}">
              <a16:creationId xmlns:a16="http://schemas.microsoft.com/office/drawing/2014/main" id="{EF08378C-529C-431A-9BDE-99258BE71FF9}"/>
            </a:ext>
          </a:extLst>
        </xdr:cNvPr>
        <xdr:cNvSpPr/>
      </xdr:nvSpPr>
      <xdr:spPr>
        <a:xfrm>
          <a:off x="13096875" y="1685798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771" name="フローチャート: 判断 770">
          <a:extLst>
            <a:ext uri="{FF2B5EF4-FFF2-40B4-BE49-F238E27FC236}">
              <a16:creationId xmlns:a16="http://schemas.microsoft.com/office/drawing/2014/main" id="{FD60835D-AAAA-402A-9435-D18A66D7341B}"/>
            </a:ext>
          </a:extLst>
        </xdr:cNvPr>
        <xdr:cNvSpPr/>
      </xdr:nvSpPr>
      <xdr:spPr>
        <a:xfrm>
          <a:off x="12296775" y="168865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772" name="フローチャート: 判断 771">
          <a:extLst>
            <a:ext uri="{FF2B5EF4-FFF2-40B4-BE49-F238E27FC236}">
              <a16:creationId xmlns:a16="http://schemas.microsoft.com/office/drawing/2014/main" id="{AA81DEA4-3E4E-41D3-BD12-1EDF364994A4}"/>
            </a:ext>
          </a:extLst>
        </xdr:cNvPr>
        <xdr:cNvSpPr/>
      </xdr:nvSpPr>
      <xdr:spPr>
        <a:xfrm>
          <a:off x="11487150" y="1688655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9E987F2B-CABA-45C4-8417-94502ACF43ED}"/>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3A4E2521-2B0F-451A-B005-A95298BD01B1}"/>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9F884FA0-F512-4518-A64E-E7AE1471B38F}"/>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8AF18781-2D2F-4EB7-9744-D02F7AE31C7C}"/>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FBD564F0-5559-4D66-8927-2A3C6E33A8E6}"/>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151130</xdr:rowOff>
    </xdr:from>
    <xdr:to>
      <xdr:col>85</xdr:col>
      <xdr:colOff>177800</xdr:colOff>
      <xdr:row>104</xdr:row>
      <xdr:rowOff>81280</xdr:rowOff>
    </xdr:to>
    <xdr:sp macro="" textlink="">
      <xdr:nvSpPr>
        <xdr:cNvPr id="778" name="楕円 777">
          <a:extLst>
            <a:ext uri="{FF2B5EF4-FFF2-40B4-BE49-F238E27FC236}">
              <a16:creationId xmlns:a16="http://schemas.microsoft.com/office/drawing/2014/main" id="{138A0D49-6AC5-4D7C-AF34-C129DE667234}"/>
            </a:ext>
          </a:extLst>
        </xdr:cNvPr>
        <xdr:cNvSpPr/>
      </xdr:nvSpPr>
      <xdr:spPr>
        <a:xfrm>
          <a:off x="14649450" y="1695323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129557</xdr:rowOff>
    </xdr:from>
    <xdr:ext cx="405111" cy="259045"/>
    <xdr:sp macro="" textlink="">
      <xdr:nvSpPr>
        <xdr:cNvPr id="779" name="【庁舎】&#10;有形固定資産減価償却率該当値テキスト">
          <a:extLst>
            <a:ext uri="{FF2B5EF4-FFF2-40B4-BE49-F238E27FC236}">
              <a16:creationId xmlns:a16="http://schemas.microsoft.com/office/drawing/2014/main" id="{CF6DA0AB-2CB0-416E-BDAA-FCBEDDE83238}"/>
            </a:ext>
          </a:extLst>
        </xdr:cNvPr>
        <xdr:cNvSpPr txBox="1"/>
      </xdr:nvSpPr>
      <xdr:spPr>
        <a:xfrm>
          <a:off x="14735175" y="1692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124461</xdr:rowOff>
    </xdr:from>
    <xdr:to>
      <xdr:col>81</xdr:col>
      <xdr:colOff>101600</xdr:colOff>
      <xdr:row>104</xdr:row>
      <xdr:rowOff>54611</xdr:rowOff>
    </xdr:to>
    <xdr:sp macro="" textlink="">
      <xdr:nvSpPr>
        <xdr:cNvPr id="780" name="楕円 779">
          <a:extLst>
            <a:ext uri="{FF2B5EF4-FFF2-40B4-BE49-F238E27FC236}">
              <a16:creationId xmlns:a16="http://schemas.microsoft.com/office/drawing/2014/main" id="{27E6FC59-E52D-4B0D-B5C8-60C78EA89F8B}"/>
            </a:ext>
          </a:extLst>
        </xdr:cNvPr>
        <xdr:cNvSpPr/>
      </xdr:nvSpPr>
      <xdr:spPr>
        <a:xfrm>
          <a:off x="13887450" y="1692338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3811</xdr:rowOff>
    </xdr:from>
    <xdr:to>
      <xdr:col>85</xdr:col>
      <xdr:colOff>127000</xdr:colOff>
      <xdr:row>104</xdr:row>
      <xdr:rowOff>30480</xdr:rowOff>
    </xdr:to>
    <xdr:cxnSp macro="">
      <xdr:nvCxnSpPr>
        <xdr:cNvPr id="781" name="直線コネクタ 780">
          <a:extLst>
            <a:ext uri="{FF2B5EF4-FFF2-40B4-BE49-F238E27FC236}">
              <a16:creationId xmlns:a16="http://schemas.microsoft.com/office/drawing/2014/main" id="{C6E80D0A-1325-46D0-8E71-28E9C75C6D32}"/>
            </a:ext>
          </a:extLst>
        </xdr:cNvPr>
        <xdr:cNvCxnSpPr/>
      </xdr:nvCxnSpPr>
      <xdr:spPr>
        <a:xfrm>
          <a:off x="13935075" y="16980536"/>
          <a:ext cx="762000" cy="2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105411</xdr:rowOff>
    </xdr:from>
    <xdr:to>
      <xdr:col>76</xdr:col>
      <xdr:colOff>165100</xdr:colOff>
      <xdr:row>104</xdr:row>
      <xdr:rowOff>35561</xdr:rowOff>
    </xdr:to>
    <xdr:sp macro="" textlink="">
      <xdr:nvSpPr>
        <xdr:cNvPr id="782" name="楕円 781">
          <a:extLst>
            <a:ext uri="{FF2B5EF4-FFF2-40B4-BE49-F238E27FC236}">
              <a16:creationId xmlns:a16="http://schemas.microsoft.com/office/drawing/2014/main" id="{4B32136B-BB83-4C77-B330-11D69CF74A5A}"/>
            </a:ext>
          </a:extLst>
        </xdr:cNvPr>
        <xdr:cNvSpPr/>
      </xdr:nvSpPr>
      <xdr:spPr>
        <a:xfrm>
          <a:off x="13096875" y="1690433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156211</xdr:rowOff>
    </xdr:from>
    <xdr:to>
      <xdr:col>81</xdr:col>
      <xdr:colOff>50800</xdr:colOff>
      <xdr:row>104</xdr:row>
      <xdr:rowOff>3811</xdr:rowOff>
    </xdr:to>
    <xdr:cxnSp macro="">
      <xdr:nvCxnSpPr>
        <xdr:cNvPr id="783" name="直線コネクタ 782">
          <a:extLst>
            <a:ext uri="{FF2B5EF4-FFF2-40B4-BE49-F238E27FC236}">
              <a16:creationId xmlns:a16="http://schemas.microsoft.com/office/drawing/2014/main" id="{A1306577-BB3A-45BB-BB6F-EF608CBAA1E9}"/>
            </a:ext>
          </a:extLst>
        </xdr:cNvPr>
        <xdr:cNvCxnSpPr/>
      </xdr:nvCxnSpPr>
      <xdr:spPr>
        <a:xfrm>
          <a:off x="13144500" y="16961486"/>
          <a:ext cx="79057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92711</xdr:rowOff>
    </xdr:from>
    <xdr:to>
      <xdr:col>72</xdr:col>
      <xdr:colOff>38100</xdr:colOff>
      <xdr:row>104</xdr:row>
      <xdr:rowOff>22861</xdr:rowOff>
    </xdr:to>
    <xdr:sp macro="" textlink="">
      <xdr:nvSpPr>
        <xdr:cNvPr id="784" name="楕円 783">
          <a:extLst>
            <a:ext uri="{FF2B5EF4-FFF2-40B4-BE49-F238E27FC236}">
              <a16:creationId xmlns:a16="http://schemas.microsoft.com/office/drawing/2014/main" id="{C5B7B2BA-DA84-4830-82E6-6BA15A2CC3BB}"/>
            </a:ext>
          </a:extLst>
        </xdr:cNvPr>
        <xdr:cNvSpPr/>
      </xdr:nvSpPr>
      <xdr:spPr>
        <a:xfrm>
          <a:off x="12296775" y="1689481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143511</xdr:rowOff>
    </xdr:from>
    <xdr:to>
      <xdr:col>76</xdr:col>
      <xdr:colOff>114300</xdr:colOff>
      <xdr:row>103</xdr:row>
      <xdr:rowOff>156211</xdr:rowOff>
    </xdr:to>
    <xdr:cxnSp macro="">
      <xdr:nvCxnSpPr>
        <xdr:cNvPr id="785" name="直線コネクタ 784">
          <a:extLst>
            <a:ext uri="{FF2B5EF4-FFF2-40B4-BE49-F238E27FC236}">
              <a16:creationId xmlns:a16="http://schemas.microsoft.com/office/drawing/2014/main" id="{BABDE66C-2B74-41D8-B6D2-40502E72D6FC}"/>
            </a:ext>
          </a:extLst>
        </xdr:cNvPr>
        <xdr:cNvCxnSpPr/>
      </xdr:nvCxnSpPr>
      <xdr:spPr>
        <a:xfrm>
          <a:off x="12344400" y="16942436"/>
          <a:ext cx="8001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71120</xdr:rowOff>
    </xdr:from>
    <xdr:to>
      <xdr:col>67</xdr:col>
      <xdr:colOff>101600</xdr:colOff>
      <xdr:row>104</xdr:row>
      <xdr:rowOff>1270</xdr:rowOff>
    </xdr:to>
    <xdr:sp macro="" textlink="">
      <xdr:nvSpPr>
        <xdr:cNvPr id="786" name="楕円 785">
          <a:extLst>
            <a:ext uri="{FF2B5EF4-FFF2-40B4-BE49-F238E27FC236}">
              <a16:creationId xmlns:a16="http://schemas.microsoft.com/office/drawing/2014/main" id="{DADB533B-7B0D-44C2-986A-52AA5B9550F6}"/>
            </a:ext>
          </a:extLst>
        </xdr:cNvPr>
        <xdr:cNvSpPr/>
      </xdr:nvSpPr>
      <xdr:spPr>
        <a:xfrm>
          <a:off x="11487150" y="1687004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121920</xdr:rowOff>
    </xdr:from>
    <xdr:to>
      <xdr:col>71</xdr:col>
      <xdr:colOff>177800</xdr:colOff>
      <xdr:row>103</xdr:row>
      <xdr:rowOff>143511</xdr:rowOff>
    </xdr:to>
    <xdr:cxnSp macro="">
      <xdr:nvCxnSpPr>
        <xdr:cNvPr id="787" name="直線コネクタ 786">
          <a:extLst>
            <a:ext uri="{FF2B5EF4-FFF2-40B4-BE49-F238E27FC236}">
              <a16:creationId xmlns:a16="http://schemas.microsoft.com/office/drawing/2014/main" id="{A347F0AB-943A-4E3B-B3B8-758511F88C34}"/>
            </a:ext>
          </a:extLst>
        </xdr:cNvPr>
        <xdr:cNvCxnSpPr/>
      </xdr:nvCxnSpPr>
      <xdr:spPr>
        <a:xfrm>
          <a:off x="11534775" y="16927195"/>
          <a:ext cx="809625"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7638</xdr:rowOff>
    </xdr:from>
    <xdr:ext cx="405111" cy="259045"/>
    <xdr:sp macro="" textlink="">
      <xdr:nvSpPr>
        <xdr:cNvPr id="788" name="n_1aveValue【庁舎】&#10;有形固定資産減価償却率">
          <a:extLst>
            <a:ext uri="{FF2B5EF4-FFF2-40B4-BE49-F238E27FC236}">
              <a16:creationId xmlns:a16="http://schemas.microsoft.com/office/drawing/2014/main" id="{88C449EE-A87F-4EB9-8C59-69E02FB17550}"/>
            </a:ext>
          </a:extLst>
        </xdr:cNvPr>
        <xdr:cNvSpPr txBox="1"/>
      </xdr:nvSpPr>
      <xdr:spPr>
        <a:xfrm>
          <a:off x="13745219" y="16641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2557</xdr:rowOff>
    </xdr:from>
    <xdr:ext cx="405111" cy="259045"/>
    <xdr:sp macro="" textlink="">
      <xdr:nvSpPr>
        <xdr:cNvPr id="789" name="n_2aveValue【庁舎】&#10;有形固定資産減価償却率">
          <a:extLst>
            <a:ext uri="{FF2B5EF4-FFF2-40B4-BE49-F238E27FC236}">
              <a16:creationId xmlns:a16="http://schemas.microsoft.com/office/drawing/2014/main" id="{F05AB26E-62C0-48EF-97F4-E28B31D416C9}"/>
            </a:ext>
          </a:extLst>
        </xdr:cNvPr>
        <xdr:cNvSpPr txBox="1"/>
      </xdr:nvSpPr>
      <xdr:spPr>
        <a:xfrm>
          <a:off x="12964169" y="1663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27957</xdr:rowOff>
    </xdr:from>
    <xdr:ext cx="405111" cy="259045"/>
    <xdr:sp macro="" textlink="">
      <xdr:nvSpPr>
        <xdr:cNvPr id="790" name="n_3aveValue【庁舎】&#10;有形固定資産減価償却率">
          <a:extLst>
            <a:ext uri="{FF2B5EF4-FFF2-40B4-BE49-F238E27FC236}">
              <a16:creationId xmlns:a16="http://schemas.microsoft.com/office/drawing/2014/main" id="{1C7325B9-E1FB-4EA4-A580-5A00FC7D1538}"/>
            </a:ext>
          </a:extLst>
        </xdr:cNvPr>
        <xdr:cNvSpPr txBox="1"/>
      </xdr:nvSpPr>
      <xdr:spPr>
        <a:xfrm>
          <a:off x="12164069" y="1666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8907</xdr:rowOff>
    </xdr:from>
    <xdr:ext cx="405111" cy="259045"/>
    <xdr:sp macro="" textlink="">
      <xdr:nvSpPr>
        <xdr:cNvPr id="791" name="n_4aveValue【庁舎】&#10;有形固定資産減価償却率">
          <a:extLst>
            <a:ext uri="{FF2B5EF4-FFF2-40B4-BE49-F238E27FC236}">
              <a16:creationId xmlns:a16="http://schemas.microsoft.com/office/drawing/2014/main" id="{CBC03B20-508C-435E-A1B5-E8BB62F1544B}"/>
            </a:ext>
          </a:extLst>
        </xdr:cNvPr>
        <xdr:cNvSpPr txBox="1"/>
      </xdr:nvSpPr>
      <xdr:spPr>
        <a:xfrm>
          <a:off x="11354444" y="1698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45738</xdr:rowOff>
    </xdr:from>
    <xdr:ext cx="405111" cy="259045"/>
    <xdr:sp macro="" textlink="">
      <xdr:nvSpPr>
        <xdr:cNvPr id="792" name="n_1mainValue【庁舎】&#10;有形固定資産減価償却率">
          <a:extLst>
            <a:ext uri="{FF2B5EF4-FFF2-40B4-BE49-F238E27FC236}">
              <a16:creationId xmlns:a16="http://schemas.microsoft.com/office/drawing/2014/main" id="{71A4FA9C-A3DB-4736-B2A7-2307AAA83DF8}"/>
            </a:ext>
          </a:extLst>
        </xdr:cNvPr>
        <xdr:cNvSpPr txBox="1"/>
      </xdr:nvSpPr>
      <xdr:spPr>
        <a:xfrm>
          <a:off x="13745219" y="17022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26688</xdr:rowOff>
    </xdr:from>
    <xdr:ext cx="405111" cy="259045"/>
    <xdr:sp macro="" textlink="">
      <xdr:nvSpPr>
        <xdr:cNvPr id="793" name="n_2mainValue【庁舎】&#10;有形固定資産減価償却率">
          <a:extLst>
            <a:ext uri="{FF2B5EF4-FFF2-40B4-BE49-F238E27FC236}">
              <a16:creationId xmlns:a16="http://schemas.microsoft.com/office/drawing/2014/main" id="{E23C79D4-FBCC-4EEF-94F3-8E7CC8F54E29}"/>
            </a:ext>
          </a:extLst>
        </xdr:cNvPr>
        <xdr:cNvSpPr txBox="1"/>
      </xdr:nvSpPr>
      <xdr:spPr>
        <a:xfrm>
          <a:off x="12964169" y="17003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13988</xdr:rowOff>
    </xdr:from>
    <xdr:ext cx="405111" cy="259045"/>
    <xdr:sp macro="" textlink="">
      <xdr:nvSpPr>
        <xdr:cNvPr id="794" name="n_3mainValue【庁舎】&#10;有形固定資産減価償却率">
          <a:extLst>
            <a:ext uri="{FF2B5EF4-FFF2-40B4-BE49-F238E27FC236}">
              <a16:creationId xmlns:a16="http://schemas.microsoft.com/office/drawing/2014/main" id="{358B687E-3FD4-4199-8AC4-A52D5C554A29}"/>
            </a:ext>
          </a:extLst>
        </xdr:cNvPr>
        <xdr:cNvSpPr txBox="1"/>
      </xdr:nvSpPr>
      <xdr:spPr>
        <a:xfrm>
          <a:off x="12164069" y="16984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17797</xdr:rowOff>
    </xdr:from>
    <xdr:ext cx="405111" cy="259045"/>
    <xdr:sp macro="" textlink="">
      <xdr:nvSpPr>
        <xdr:cNvPr id="795" name="n_4mainValue【庁舎】&#10;有形固定資産減価償却率">
          <a:extLst>
            <a:ext uri="{FF2B5EF4-FFF2-40B4-BE49-F238E27FC236}">
              <a16:creationId xmlns:a16="http://schemas.microsoft.com/office/drawing/2014/main" id="{044DC741-22AC-4BAF-A13A-D2267187BB99}"/>
            </a:ext>
          </a:extLst>
        </xdr:cNvPr>
        <xdr:cNvSpPr txBox="1"/>
      </xdr:nvSpPr>
      <xdr:spPr>
        <a:xfrm>
          <a:off x="11354444" y="1664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BCB03F66-8824-41C5-B0CC-614AC59F7A4C}"/>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6E57852D-224F-47F1-945E-5C86B98B496E}"/>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BF53A28D-0673-43C3-A80A-EF2E174571D1}"/>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72DD434A-804F-4106-82EC-65724854167A}"/>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F76DB653-EDEA-43DC-90C8-00696DDD55F1}"/>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D8353041-18BA-4590-8640-52D1DBBA8EE5}"/>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EBE6F3BC-8ABE-475B-84A9-134A5BC19BE4}"/>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7B8C7EBE-DA0F-492E-9198-50D48FABE9F2}"/>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911136CD-2AB4-479F-89C2-FADA6654EEF0}"/>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3731B944-3A88-4901-B41C-4FAC081C42BB}"/>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6" name="直線コネクタ 805">
          <a:extLst>
            <a:ext uri="{FF2B5EF4-FFF2-40B4-BE49-F238E27FC236}">
              <a16:creationId xmlns:a16="http://schemas.microsoft.com/office/drawing/2014/main" id="{91AB77D6-7448-4325-A9C7-5E3E7B6C8216}"/>
            </a:ext>
          </a:extLst>
        </xdr:cNvPr>
        <xdr:cNvCxnSpPr/>
      </xdr:nvCxnSpPr>
      <xdr:spPr>
        <a:xfrm>
          <a:off x="164592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7" name="テキスト ボックス 806">
          <a:extLst>
            <a:ext uri="{FF2B5EF4-FFF2-40B4-BE49-F238E27FC236}">
              <a16:creationId xmlns:a16="http://schemas.microsoft.com/office/drawing/2014/main" id="{A0958E87-7715-4283-92ED-598CB95BD11F}"/>
            </a:ext>
          </a:extLst>
        </xdr:cNvPr>
        <xdr:cNvSpPr txBox="1"/>
      </xdr:nvSpPr>
      <xdr:spPr>
        <a:xfrm>
          <a:off x="160523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8" name="直線コネクタ 807">
          <a:extLst>
            <a:ext uri="{FF2B5EF4-FFF2-40B4-BE49-F238E27FC236}">
              <a16:creationId xmlns:a16="http://schemas.microsoft.com/office/drawing/2014/main" id="{E6D423F6-8DCC-4380-9F20-9085BCF4BB82}"/>
            </a:ext>
          </a:extLst>
        </xdr:cNvPr>
        <xdr:cNvCxnSpPr/>
      </xdr:nvCxnSpPr>
      <xdr:spPr>
        <a:xfrm>
          <a:off x="164592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9" name="テキスト ボックス 808">
          <a:extLst>
            <a:ext uri="{FF2B5EF4-FFF2-40B4-BE49-F238E27FC236}">
              <a16:creationId xmlns:a16="http://schemas.microsoft.com/office/drawing/2014/main" id="{B11642DF-656A-4227-B0BB-86BAF594D827}"/>
            </a:ext>
          </a:extLst>
        </xdr:cNvPr>
        <xdr:cNvSpPr txBox="1"/>
      </xdr:nvSpPr>
      <xdr:spPr>
        <a:xfrm>
          <a:off x="16052346"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0" name="直線コネクタ 809">
          <a:extLst>
            <a:ext uri="{FF2B5EF4-FFF2-40B4-BE49-F238E27FC236}">
              <a16:creationId xmlns:a16="http://schemas.microsoft.com/office/drawing/2014/main" id="{7E129F55-9592-4BFA-9A1A-6C37CE6FC458}"/>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1" name="テキスト ボックス 810">
          <a:extLst>
            <a:ext uri="{FF2B5EF4-FFF2-40B4-BE49-F238E27FC236}">
              <a16:creationId xmlns:a16="http://schemas.microsoft.com/office/drawing/2014/main" id="{AE7A89EF-367B-4EC5-B5C2-58EA15E27289}"/>
            </a:ext>
          </a:extLst>
        </xdr:cNvPr>
        <xdr:cNvSpPr txBox="1"/>
      </xdr:nvSpPr>
      <xdr:spPr>
        <a:xfrm>
          <a:off x="16052346"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2" name="直線コネクタ 811">
          <a:extLst>
            <a:ext uri="{FF2B5EF4-FFF2-40B4-BE49-F238E27FC236}">
              <a16:creationId xmlns:a16="http://schemas.microsoft.com/office/drawing/2014/main" id="{48BB3454-B517-4861-A11F-C330F17D81C9}"/>
            </a:ext>
          </a:extLst>
        </xdr:cNvPr>
        <xdr:cNvCxnSpPr/>
      </xdr:nvCxnSpPr>
      <xdr:spPr>
        <a:xfrm>
          <a:off x="164592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3" name="テキスト ボックス 812">
          <a:extLst>
            <a:ext uri="{FF2B5EF4-FFF2-40B4-BE49-F238E27FC236}">
              <a16:creationId xmlns:a16="http://schemas.microsoft.com/office/drawing/2014/main" id="{47004945-814E-49A7-BF0E-889DDB681DE0}"/>
            </a:ext>
          </a:extLst>
        </xdr:cNvPr>
        <xdr:cNvSpPr txBox="1"/>
      </xdr:nvSpPr>
      <xdr:spPr>
        <a:xfrm>
          <a:off x="16052346"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4" name="直線コネクタ 813">
          <a:extLst>
            <a:ext uri="{FF2B5EF4-FFF2-40B4-BE49-F238E27FC236}">
              <a16:creationId xmlns:a16="http://schemas.microsoft.com/office/drawing/2014/main" id="{32DCCD5E-F607-409B-A5CC-6AE1BB3DFBA6}"/>
            </a:ext>
          </a:extLst>
        </xdr:cNvPr>
        <xdr:cNvCxnSpPr/>
      </xdr:nvCxnSpPr>
      <xdr:spPr>
        <a:xfrm>
          <a:off x="164592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5" name="テキスト ボックス 814">
          <a:extLst>
            <a:ext uri="{FF2B5EF4-FFF2-40B4-BE49-F238E27FC236}">
              <a16:creationId xmlns:a16="http://schemas.microsoft.com/office/drawing/2014/main" id="{6E2C9E91-EA29-4369-8AAA-2964202CE44D}"/>
            </a:ext>
          </a:extLst>
        </xdr:cNvPr>
        <xdr:cNvSpPr txBox="1"/>
      </xdr:nvSpPr>
      <xdr:spPr>
        <a:xfrm>
          <a:off x="16052346"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9629EEFE-66C1-41DE-B8C3-8549E592155A}"/>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27F449D8-D27B-4949-9267-A571A47A02B7}"/>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庁舎】&#10;一人当たり面積グラフ枠">
          <a:extLst>
            <a:ext uri="{FF2B5EF4-FFF2-40B4-BE49-F238E27FC236}">
              <a16:creationId xmlns:a16="http://schemas.microsoft.com/office/drawing/2014/main" id="{94B5773D-ADA4-4F68-AC01-828F0A046B32}"/>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819" name="直線コネクタ 818">
          <a:extLst>
            <a:ext uri="{FF2B5EF4-FFF2-40B4-BE49-F238E27FC236}">
              <a16:creationId xmlns:a16="http://schemas.microsoft.com/office/drawing/2014/main" id="{EDF1302F-184B-48B3-8480-8BD73ADB3915}"/>
            </a:ext>
          </a:extLst>
        </xdr:cNvPr>
        <xdr:cNvCxnSpPr/>
      </xdr:nvCxnSpPr>
      <xdr:spPr>
        <a:xfrm flipV="1">
          <a:off x="19954239" y="16355695"/>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820" name="【庁舎】&#10;一人当たり面積最小値テキスト">
          <a:extLst>
            <a:ext uri="{FF2B5EF4-FFF2-40B4-BE49-F238E27FC236}">
              <a16:creationId xmlns:a16="http://schemas.microsoft.com/office/drawing/2014/main" id="{490D6B1D-F629-4D23-9EC4-E15F2DB92815}"/>
            </a:ext>
          </a:extLst>
        </xdr:cNvPr>
        <xdr:cNvSpPr txBox="1"/>
      </xdr:nvSpPr>
      <xdr:spPr>
        <a:xfrm>
          <a:off x="19992975" y="17647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821" name="直線コネクタ 820">
          <a:extLst>
            <a:ext uri="{FF2B5EF4-FFF2-40B4-BE49-F238E27FC236}">
              <a16:creationId xmlns:a16="http://schemas.microsoft.com/office/drawing/2014/main" id="{BE009A0C-B7C8-44C9-8B80-A0DCB457387F}"/>
            </a:ext>
          </a:extLst>
        </xdr:cNvPr>
        <xdr:cNvCxnSpPr/>
      </xdr:nvCxnSpPr>
      <xdr:spPr>
        <a:xfrm>
          <a:off x="19878675" y="176498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822" name="【庁舎】&#10;一人当たり面積最大値テキスト">
          <a:extLst>
            <a:ext uri="{FF2B5EF4-FFF2-40B4-BE49-F238E27FC236}">
              <a16:creationId xmlns:a16="http://schemas.microsoft.com/office/drawing/2014/main" id="{220022A6-BB71-416B-B77B-BB598B1BB031}"/>
            </a:ext>
          </a:extLst>
        </xdr:cNvPr>
        <xdr:cNvSpPr txBox="1"/>
      </xdr:nvSpPr>
      <xdr:spPr>
        <a:xfrm>
          <a:off x="19992975" y="1612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823" name="直線コネクタ 822">
          <a:extLst>
            <a:ext uri="{FF2B5EF4-FFF2-40B4-BE49-F238E27FC236}">
              <a16:creationId xmlns:a16="http://schemas.microsoft.com/office/drawing/2014/main" id="{6AE750B2-9304-4EC4-A39F-D83181490FAA}"/>
            </a:ext>
          </a:extLst>
        </xdr:cNvPr>
        <xdr:cNvCxnSpPr/>
      </xdr:nvCxnSpPr>
      <xdr:spPr>
        <a:xfrm>
          <a:off x="19878675" y="163556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88916</xdr:rowOff>
    </xdr:from>
    <xdr:ext cx="469744" cy="259045"/>
    <xdr:sp macro="" textlink="">
      <xdr:nvSpPr>
        <xdr:cNvPr id="824" name="【庁舎】&#10;一人当たり面積平均値テキスト">
          <a:extLst>
            <a:ext uri="{FF2B5EF4-FFF2-40B4-BE49-F238E27FC236}">
              <a16:creationId xmlns:a16="http://schemas.microsoft.com/office/drawing/2014/main" id="{C9436347-A46E-41B6-86BD-6EDF9DCCF435}"/>
            </a:ext>
          </a:extLst>
        </xdr:cNvPr>
        <xdr:cNvSpPr txBox="1"/>
      </xdr:nvSpPr>
      <xdr:spPr>
        <a:xfrm>
          <a:off x="19992975" y="17230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825" name="フローチャート: 判断 824">
          <a:extLst>
            <a:ext uri="{FF2B5EF4-FFF2-40B4-BE49-F238E27FC236}">
              <a16:creationId xmlns:a16="http://schemas.microsoft.com/office/drawing/2014/main" id="{E12166F7-262D-460B-BE42-9A9D0288729B}"/>
            </a:ext>
          </a:extLst>
        </xdr:cNvPr>
        <xdr:cNvSpPr/>
      </xdr:nvSpPr>
      <xdr:spPr>
        <a:xfrm>
          <a:off x="19897725" y="1725231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826" name="フローチャート: 判断 825">
          <a:extLst>
            <a:ext uri="{FF2B5EF4-FFF2-40B4-BE49-F238E27FC236}">
              <a16:creationId xmlns:a16="http://schemas.microsoft.com/office/drawing/2014/main" id="{5E64A439-70EA-4DA9-804A-EFA3C31583A2}"/>
            </a:ext>
          </a:extLst>
        </xdr:cNvPr>
        <xdr:cNvSpPr/>
      </xdr:nvSpPr>
      <xdr:spPr>
        <a:xfrm>
          <a:off x="19154775" y="1726628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827" name="フローチャート: 判断 826">
          <a:extLst>
            <a:ext uri="{FF2B5EF4-FFF2-40B4-BE49-F238E27FC236}">
              <a16:creationId xmlns:a16="http://schemas.microsoft.com/office/drawing/2014/main" id="{5369CD1D-2A86-4F51-96CD-A23036B98DB9}"/>
            </a:ext>
          </a:extLst>
        </xdr:cNvPr>
        <xdr:cNvSpPr/>
      </xdr:nvSpPr>
      <xdr:spPr>
        <a:xfrm>
          <a:off x="18345150" y="1727962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828" name="フローチャート: 判断 827">
          <a:extLst>
            <a:ext uri="{FF2B5EF4-FFF2-40B4-BE49-F238E27FC236}">
              <a16:creationId xmlns:a16="http://schemas.microsoft.com/office/drawing/2014/main" id="{43821D36-F5B9-4167-B513-F03C8C96E182}"/>
            </a:ext>
          </a:extLst>
        </xdr:cNvPr>
        <xdr:cNvSpPr/>
      </xdr:nvSpPr>
      <xdr:spPr>
        <a:xfrm>
          <a:off x="17554575" y="1729041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829" name="フローチャート: 判断 828">
          <a:extLst>
            <a:ext uri="{FF2B5EF4-FFF2-40B4-BE49-F238E27FC236}">
              <a16:creationId xmlns:a16="http://schemas.microsoft.com/office/drawing/2014/main" id="{5AD3060F-8E39-4850-BE13-BCB33DB7F771}"/>
            </a:ext>
          </a:extLst>
        </xdr:cNvPr>
        <xdr:cNvSpPr/>
      </xdr:nvSpPr>
      <xdr:spPr>
        <a:xfrm>
          <a:off x="16754475" y="1728088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5DCC38E0-22E5-4E7F-9961-3D1ED68A5618}"/>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B05D5D96-A4D3-4E3C-9F4A-85FF05F63D24}"/>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9697E419-DBA8-43C9-BEA4-749E4B2A275E}"/>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3C6B62F5-B559-456E-961B-7D563BFAA18F}"/>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DCC95929-2985-4076-9196-3FCDF6C33BCD}"/>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135889</xdr:rowOff>
    </xdr:from>
    <xdr:to>
      <xdr:col>116</xdr:col>
      <xdr:colOff>114300</xdr:colOff>
      <xdr:row>102</xdr:row>
      <xdr:rowOff>66039</xdr:rowOff>
    </xdr:to>
    <xdr:sp macro="" textlink="">
      <xdr:nvSpPr>
        <xdr:cNvPr id="835" name="楕円 834">
          <a:extLst>
            <a:ext uri="{FF2B5EF4-FFF2-40B4-BE49-F238E27FC236}">
              <a16:creationId xmlns:a16="http://schemas.microsoft.com/office/drawing/2014/main" id="{00AD423E-A2C3-4200-A03C-79015F842A32}"/>
            </a:ext>
          </a:extLst>
        </xdr:cNvPr>
        <xdr:cNvSpPr/>
      </xdr:nvSpPr>
      <xdr:spPr>
        <a:xfrm>
          <a:off x="19897725" y="165950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158766</xdr:rowOff>
    </xdr:from>
    <xdr:ext cx="469744" cy="259045"/>
    <xdr:sp macro="" textlink="">
      <xdr:nvSpPr>
        <xdr:cNvPr id="836" name="【庁舎】&#10;一人当たり面積該当値テキスト">
          <a:extLst>
            <a:ext uri="{FF2B5EF4-FFF2-40B4-BE49-F238E27FC236}">
              <a16:creationId xmlns:a16="http://schemas.microsoft.com/office/drawing/2014/main" id="{B80708E7-15B4-460A-8CFD-D80C249F901F}"/>
            </a:ext>
          </a:extLst>
        </xdr:cNvPr>
        <xdr:cNvSpPr txBox="1"/>
      </xdr:nvSpPr>
      <xdr:spPr>
        <a:xfrm>
          <a:off x="19992975" y="16449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154939</xdr:rowOff>
    </xdr:from>
    <xdr:to>
      <xdr:col>112</xdr:col>
      <xdr:colOff>38100</xdr:colOff>
      <xdr:row>102</xdr:row>
      <xdr:rowOff>85089</xdr:rowOff>
    </xdr:to>
    <xdr:sp macro="" textlink="">
      <xdr:nvSpPr>
        <xdr:cNvPr id="837" name="楕円 836">
          <a:extLst>
            <a:ext uri="{FF2B5EF4-FFF2-40B4-BE49-F238E27FC236}">
              <a16:creationId xmlns:a16="http://schemas.microsoft.com/office/drawing/2014/main" id="{15B67876-30C2-48A3-AF3F-A6084BC0A7BD}"/>
            </a:ext>
          </a:extLst>
        </xdr:cNvPr>
        <xdr:cNvSpPr/>
      </xdr:nvSpPr>
      <xdr:spPr>
        <a:xfrm>
          <a:off x="19154775" y="1661413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15239</xdr:rowOff>
    </xdr:from>
    <xdr:to>
      <xdr:col>116</xdr:col>
      <xdr:colOff>63500</xdr:colOff>
      <xdr:row>102</xdr:row>
      <xdr:rowOff>34289</xdr:rowOff>
    </xdr:to>
    <xdr:cxnSp macro="">
      <xdr:nvCxnSpPr>
        <xdr:cNvPr id="838" name="直線コネクタ 837">
          <a:extLst>
            <a:ext uri="{FF2B5EF4-FFF2-40B4-BE49-F238E27FC236}">
              <a16:creationId xmlns:a16="http://schemas.microsoft.com/office/drawing/2014/main" id="{292B61C1-732D-4328-B0DB-81C846C51782}"/>
            </a:ext>
          </a:extLst>
        </xdr:cNvPr>
        <xdr:cNvCxnSpPr/>
      </xdr:nvCxnSpPr>
      <xdr:spPr>
        <a:xfrm flipV="1">
          <a:off x="19202400" y="16642714"/>
          <a:ext cx="75247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30480</xdr:rowOff>
    </xdr:from>
    <xdr:to>
      <xdr:col>107</xdr:col>
      <xdr:colOff>101600</xdr:colOff>
      <xdr:row>102</xdr:row>
      <xdr:rowOff>132080</xdr:rowOff>
    </xdr:to>
    <xdr:sp macro="" textlink="">
      <xdr:nvSpPr>
        <xdr:cNvPr id="839" name="楕円 838">
          <a:extLst>
            <a:ext uri="{FF2B5EF4-FFF2-40B4-BE49-F238E27FC236}">
              <a16:creationId xmlns:a16="http://schemas.microsoft.com/office/drawing/2014/main" id="{F6E7BD0E-31C9-4A6F-B4E3-035DB80AF313}"/>
            </a:ext>
          </a:extLst>
        </xdr:cNvPr>
        <xdr:cNvSpPr/>
      </xdr:nvSpPr>
      <xdr:spPr>
        <a:xfrm>
          <a:off x="18345150" y="1665795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34289</xdr:rowOff>
    </xdr:from>
    <xdr:to>
      <xdr:col>111</xdr:col>
      <xdr:colOff>177800</xdr:colOff>
      <xdr:row>102</xdr:row>
      <xdr:rowOff>81280</xdr:rowOff>
    </xdr:to>
    <xdr:cxnSp macro="">
      <xdr:nvCxnSpPr>
        <xdr:cNvPr id="840" name="直線コネクタ 839">
          <a:extLst>
            <a:ext uri="{FF2B5EF4-FFF2-40B4-BE49-F238E27FC236}">
              <a16:creationId xmlns:a16="http://schemas.microsoft.com/office/drawing/2014/main" id="{1F48F256-9DE7-41B0-A260-06A437445014}"/>
            </a:ext>
          </a:extLst>
        </xdr:cNvPr>
        <xdr:cNvCxnSpPr/>
      </xdr:nvCxnSpPr>
      <xdr:spPr>
        <a:xfrm flipV="1">
          <a:off x="18392775" y="16661764"/>
          <a:ext cx="809625"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53339</xdr:rowOff>
    </xdr:from>
    <xdr:to>
      <xdr:col>102</xdr:col>
      <xdr:colOff>165100</xdr:colOff>
      <xdr:row>102</xdr:row>
      <xdr:rowOff>154939</xdr:rowOff>
    </xdr:to>
    <xdr:sp macro="" textlink="">
      <xdr:nvSpPr>
        <xdr:cNvPr id="841" name="楕円 840">
          <a:extLst>
            <a:ext uri="{FF2B5EF4-FFF2-40B4-BE49-F238E27FC236}">
              <a16:creationId xmlns:a16="http://schemas.microsoft.com/office/drawing/2014/main" id="{6D737B2C-A00A-466C-810F-AE2A20625CAD}"/>
            </a:ext>
          </a:extLst>
        </xdr:cNvPr>
        <xdr:cNvSpPr/>
      </xdr:nvSpPr>
      <xdr:spPr>
        <a:xfrm>
          <a:off x="17554575" y="1668081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81280</xdr:rowOff>
    </xdr:from>
    <xdr:to>
      <xdr:col>107</xdr:col>
      <xdr:colOff>50800</xdr:colOff>
      <xdr:row>102</xdr:row>
      <xdr:rowOff>104139</xdr:rowOff>
    </xdr:to>
    <xdr:cxnSp macro="">
      <xdr:nvCxnSpPr>
        <xdr:cNvPr id="842" name="直線コネクタ 841">
          <a:extLst>
            <a:ext uri="{FF2B5EF4-FFF2-40B4-BE49-F238E27FC236}">
              <a16:creationId xmlns:a16="http://schemas.microsoft.com/office/drawing/2014/main" id="{7BAD2073-CFD8-412A-8054-7FFB5E451A1E}"/>
            </a:ext>
          </a:extLst>
        </xdr:cNvPr>
        <xdr:cNvCxnSpPr/>
      </xdr:nvCxnSpPr>
      <xdr:spPr>
        <a:xfrm flipV="1">
          <a:off x="17602200" y="16715105"/>
          <a:ext cx="790575"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80011</xdr:rowOff>
    </xdr:from>
    <xdr:to>
      <xdr:col>98</xdr:col>
      <xdr:colOff>38100</xdr:colOff>
      <xdr:row>103</xdr:row>
      <xdr:rowOff>10161</xdr:rowOff>
    </xdr:to>
    <xdr:sp macro="" textlink="">
      <xdr:nvSpPr>
        <xdr:cNvPr id="843" name="楕円 842">
          <a:extLst>
            <a:ext uri="{FF2B5EF4-FFF2-40B4-BE49-F238E27FC236}">
              <a16:creationId xmlns:a16="http://schemas.microsoft.com/office/drawing/2014/main" id="{3B229DA0-9F68-448C-916A-A693BA3553AA}"/>
            </a:ext>
          </a:extLst>
        </xdr:cNvPr>
        <xdr:cNvSpPr/>
      </xdr:nvSpPr>
      <xdr:spPr>
        <a:xfrm>
          <a:off x="16754475" y="1671383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104139</xdr:rowOff>
    </xdr:from>
    <xdr:to>
      <xdr:col>102</xdr:col>
      <xdr:colOff>114300</xdr:colOff>
      <xdr:row>102</xdr:row>
      <xdr:rowOff>130811</xdr:rowOff>
    </xdr:to>
    <xdr:cxnSp macro="">
      <xdr:nvCxnSpPr>
        <xdr:cNvPr id="844" name="直線コネクタ 843">
          <a:extLst>
            <a:ext uri="{FF2B5EF4-FFF2-40B4-BE49-F238E27FC236}">
              <a16:creationId xmlns:a16="http://schemas.microsoft.com/office/drawing/2014/main" id="{E29BA140-5103-4E28-B341-739A00FFD6FB}"/>
            </a:ext>
          </a:extLst>
        </xdr:cNvPr>
        <xdr:cNvCxnSpPr/>
      </xdr:nvCxnSpPr>
      <xdr:spPr>
        <a:xfrm flipV="1">
          <a:off x="16802100" y="16737964"/>
          <a:ext cx="800100" cy="23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39388</xdr:rowOff>
    </xdr:from>
    <xdr:ext cx="469744" cy="259045"/>
    <xdr:sp macro="" textlink="">
      <xdr:nvSpPr>
        <xdr:cNvPr id="845" name="n_1aveValue【庁舎】&#10;一人当たり面積">
          <a:extLst>
            <a:ext uri="{FF2B5EF4-FFF2-40B4-BE49-F238E27FC236}">
              <a16:creationId xmlns:a16="http://schemas.microsoft.com/office/drawing/2014/main" id="{DFCF47C4-05F4-4BD5-BC7C-C8BFE894D46E}"/>
            </a:ext>
          </a:extLst>
        </xdr:cNvPr>
        <xdr:cNvSpPr txBox="1"/>
      </xdr:nvSpPr>
      <xdr:spPr>
        <a:xfrm>
          <a:off x="18983402" y="17355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55897</xdr:rowOff>
    </xdr:from>
    <xdr:ext cx="469744" cy="259045"/>
    <xdr:sp macro="" textlink="">
      <xdr:nvSpPr>
        <xdr:cNvPr id="846" name="n_2aveValue【庁舎】&#10;一人当たり面積">
          <a:extLst>
            <a:ext uri="{FF2B5EF4-FFF2-40B4-BE49-F238E27FC236}">
              <a16:creationId xmlns:a16="http://schemas.microsoft.com/office/drawing/2014/main" id="{BE7516CD-9E5E-4499-93EB-23C5AA7295DB}"/>
            </a:ext>
          </a:extLst>
        </xdr:cNvPr>
        <xdr:cNvSpPr txBox="1"/>
      </xdr:nvSpPr>
      <xdr:spPr>
        <a:xfrm>
          <a:off x="18183302" y="1737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63516</xdr:rowOff>
    </xdr:from>
    <xdr:ext cx="469744" cy="259045"/>
    <xdr:sp macro="" textlink="">
      <xdr:nvSpPr>
        <xdr:cNvPr id="847" name="n_3aveValue【庁舎】&#10;一人当たり面積">
          <a:extLst>
            <a:ext uri="{FF2B5EF4-FFF2-40B4-BE49-F238E27FC236}">
              <a16:creationId xmlns:a16="http://schemas.microsoft.com/office/drawing/2014/main" id="{94E82CAF-6BB0-4677-904B-81542D7535C7}"/>
            </a:ext>
          </a:extLst>
        </xdr:cNvPr>
        <xdr:cNvSpPr txBox="1"/>
      </xdr:nvSpPr>
      <xdr:spPr>
        <a:xfrm>
          <a:off x="17383202" y="1738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57166</xdr:rowOff>
    </xdr:from>
    <xdr:ext cx="469744" cy="259045"/>
    <xdr:sp macro="" textlink="">
      <xdr:nvSpPr>
        <xdr:cNvPr id="848" name="n_4aveValue【庁舎】&#10;一人当たり面積">
          <a:extLst>
            <a:ext uri="{FF2B5EF4-FFF2-40B4-BE49-F238E27FC236}">
              <a16:creationId xmlns:a16="http://schemas.microsoft.com/office/drawing/2014/main" id="{4B5297A0-45F0-47D5-8415-BD3994BEE329}"/>
            </a:ext>
          </a:extLst>
        </xdr:cNvPr>
        <xdr:cNvSpPr txBox="1"/>
      </xdr:nvSpPr>
      <xdr:spPr>
        <a:xfrm>
          <a:off x="16592627" y="1737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101616</xdr:rowOff>
    </xdr:from>
    <xdr:ext cx="469744" cy="259045"/>
    <xdr:sp macro="" textlink="">
      <xdr:nvSpPr>
        <xdr:cNvPr id="849" name="n_1mainValue【庁舎】&#10;一人当たり面積">
          <a:extLst>
            <a:ext uri="{FF2B5EF4-FFF2-40B4-BE49-F238E27FC236}">
              <a16:creationId xmlns:a16="http://schemas.microsoft.com/office/drawing/2014/main" id="{26170D11-A16B-4BFB-93F7-D48818D81CD0}"/>
            </a:ext>
          </a:extLst>
        </xdr:cNvPr>
        <xdr:cNvSpPr txBox="1"/>
      </xdr:nvSpPr>
      <xdr:spPr>
        <a:xfrm>
          <a:off x="18983402" y="16392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148607</xdr:rowOff>
    </xdr:from>
    <xdr:ext cx="469744" cy="259045"/>
    <xdr:sp macro="" textlink="">
      <xdr:nvSpPr>
        <xdr:cNvPr id="850" name="n_2mainValue【庁舎】&#10;一人当たり面積">
          <a:extLst>
            <a:ext uri="{FF2B5EF4-FFF2-40B4-BE49-F238E27FC236}">
              <a16:creationId xmlns:a16="http://schemas.microsoft.com/office/drawing/2014/main" id="{62486FEE-E0CD-4739-9273-27B27E237E67}"/>
            </a:ext>
          </a:extLst>
        </xdr:cNvPr>
        <xdr:cNvSpPr txBox="1"/>
      </xdr:nvSpPr>
      <xdr:spPr>
        <a:xfrm>
          <a:off x="18183302" y="1643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16</xdr:rowOff>
    </xdr:from>
    <xdr:ext cx="469744" cy="259045"/>
    <xdr:sp macro="" textlink="">
      <xdr:nvSpPr>
        <xdr:cNvPr id="851" name="n_3mainValue【庁舎】&#10;一人当たり面積">
          <a:extLst>
            <a:ext uri="{FF2B5EF4-FFF2-40B4-BE49-F238E27FC236}">
              <a16:creationId xmlns:a16="http://schemas.microsoft.com/office/drawing/2014/main" id="{FB5A2077-3FDE-457F-9477-83CCF94F356D}"/>
            </a:ext>
          </a:extLst>
        </xdr:cNvPr>
        <xdr:cNvSpPr txBox="1"/>
      </xdr:nvSpPr>
      <xdr:spPr>
        <a:xfrm>
          <a:off x="17383202" y="16459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26688</xdr:rowOff>
    </xdr:from>
    <xdr:ext cx="469744" cy="259045"/>
    <xdr:sp macro="" textlink="">
      <xdr:nvSpPr>
        <xdr:cNvPr id="852" name="n_4mainValue【庁舎】&#10;一人当たり面積">
          <a:extLst>
            <a:ext uri="{FF2B5EF4-FFF2-40B4-BE49-F238E27FC236}">
              <a16:creationId xmlns:a16="http://schemas.microsoft.com/office/drawing/2014/main" id="{08FD07C2-7067-41C7-9E67-931A8FD28E39}"/>
            </a:ext>
          </a:extLst>
        </xdr:cNvPr>
        <xdr:cNvSpPr txBox="1"/>
      </xdr:nvSpPr>
      <xdr:spPr>
        <a:xfrm>
          <a:off x="16592627" y="1648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31196DB2-5858-4AC5-82B0-6075445B3BE8}"/>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5417590C-3136-4692-8FD8-9DDE6F136F95}"/>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668C50AB-6C1B-433B-894A-AC73D058CD44}"/>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有形固定資産減価償却率は、福祉施設及び消防施設で類似団体平均を大幅に上回る水準となっている。</a:t>
          </a:r>
        </a:p>
        <a:p>
          <a:r>
            <a:rPr kumimoji="1" lang="ja-JP" altLang="en-US" sz="1300">
              <a:latin typeface="ＭＳ Ｐゴシック" panose="020B0600070205080204" pitchFamily="50" charset="-128"/>
              <a:ea typeface="ＭＳ Ｐゴシック" panose="020B0600070205080204" pitchFamily="50" charset="-128"/>
            </a:rPr>
            <a:t>　福祉施設に関しては、一人当たり面積が類似団体を大幅に上回っており、福祉サービスの利用状況を注視しながら、老朽化対策又は集約化を検討する必要がある。</a:t>
          </a:r>
        </a:p>
        <a:p>
          <a:r>
            <a:rPr kumimoji="1" lang="ja-JP" altLang="en-US" sz="1300">
              <a:latin typeface="ＭＳ Ｐゴシック" panose="020B0600070205080204" pitchFamily="50" charset="-128"/>
              <a:ea typeface="ＭＳ Ｐゴシック" panose="020B0600070205080204" pitchFamily="50" charset="-128"/>
            </a:rPr>
            <a:t>　消防施設は、各地域にある消防団詰所の老朽化が主な要因であり、地域の状況を見ながら集約化や更新を順次実施していく。</a:t>
          </a:r>
        </a:p>
        <a:p>
          <a:r>
            <a:rPr kumimoji="1" lang="ja-JP" altLang="en-US" sz="1300">
              <a:latin typeface="ＭＳ Ｐゴシック" panose="020B0600070205080204" pitchFamily="50" charset="-128"/>
              <a:ea typeface="ＭＳ Ｐゴシック" panose="020B0600070205080204" pitchFamily="50" charset="-128"/>
            </a:rPr>
            <a:t>　その他の施設も老朽化が進んでおり、有形固定資産減価償却率を参考にしながら、個別施設計画に基づき対策を実施していく予定である。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年度の実質公債費比率については、右のとおり数値に修正がありました　（誤）</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　（正）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大分県竹田市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19,380
19,087
477.53
20,361,554
19,751,121
493,338
9,874,016
15,911,464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人口減少や全国平均を上回る高齢化率（令和</a:t>
          </a:r>
          <a:r>
            <a:rPr kumimoji="1" lang="ja-JP" altLang="en-US" sz="1100" b="0" i="0" baseline="0">
              <a:solidFill>
                <a:sysClr val="windowText" lastClr="000000"/>
              </a:solidFill>
              <a:effectLst/>
              <a:latin typeface="+mn-lt"/>
              <a:ea typeface="+mn-ea"/>
              <a:cs typeface="+mn-cs"/>
            </a:rPr>
            <a:t>５</a:t>
          </a:r>
          <a:r>
            <a:rPr kumimoji="1" lang="ja-JP" altLang="ja-JP" sz="1100" b="0" i="0" baseline="0">
              <a:solidFill>
                <a:sysClr val="windowText" lastClr="000000"/>
              </a:solidFill>
              <a:effectLst/>
              <a:latin typeface="+mn-lt"/>
              <a:ea typeface="+mn-ea"/>
              <a:cs typeface="+mn-cs"/>
            </a:rPr>
            <a:t>年度末４９．</a:t>
          </a:r>
          <a:r>
            <a:rPr kumimoji="1" lang="ja-JP" altLang="en-US" sz="1100" b="0" i="0" baseline="0">
              <a:solidFill>
                <a:sysClr val="windowText" lastClr="000000"/>
              </a:solidFill>
              <a:effectLst/>
              <a:latin typeface="+mn-lt"/>
              <a:ea typeface="+mn-ea"/>
              <a:cs typeface="+mn-cs"/>
            </a:rPr>
            <a:t>７</a:t>
          </a:r>
          <a:r>
            <a:rPr kumimoji="1" lang="ja-JP" altLang="ja-JP" sz="1100" b="0" i="0" baseline="0">
              <a:solidFill>
                <a:sysClr val="windowText" lastClr="000000"/>
              </a:solidFill>
              <a:effectLst/>
              <a:latin typeface="+mn-lt"/>
              <a:ea typeface="+mn-ea"/>
              <a:cs typeface="+mn-cs"/>
            </a:rPr>
            <a:t>％）に加え、市内に中心となる産業が乏しいこと等により、財政基盤が弱く、類似団体平均を大きく下回っている。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令和４年度に策定した第２次竹田市総合計画に基づく重点施策による活力あるまちづくりを積極的に推進するとともに、事務事業評価等による歳出の徹底的な見直しに努めることにより、財政の健全化を図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44450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58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63517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9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44450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20320</xdr:rowOff>
    </xdr:from>
    <xdr:to>
      <xdr:col>15</xdr:col>
      <xdr:colOff>82550</xdr:colOff>
      <xdr:row>44</xdr:row>
      <xdr:rowOff>44450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5641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20320</xdr:rowOff>
    </xdr:from>
    <xdr:to>
      <xdr:col>11</xdr:col>
      <xdr:colOff>31750</xdr:colOff>
      <xdr:row>44</xdr:row>
      <xdr:rowOff>44450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5641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137177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50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140970</xdr:rowOff>
    </xdr:from>
    <xdr:to>
      <xdr:col>11</xdr:col>
      <xdr:colOff>82550</xdr:colOff>
      <xdr:row>44</xdr:row>
      <xdr:rowOff>71120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55897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ysClr val="windowText" lastClr="000000"/>
              </a:solidFill>
              <a:effectLst/>
              <a:latin typeface="+mn-lt"/>
              <a:ea typeface="+mn-ea"/>
              <a:cs typeface="+mn-cs"/>
            </a:rPr>
            <a:t>令和５年度の経常収支比率は９７</a:t>
          </a:r>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３</a:t>
          </a:r>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で、前年度比で１</a:t>
          </a:r>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８</a:t>
          </a:r>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上昇した。これは経常一般財源総額（臨時財政対策債含む）が３０</a:t>
          </a:r>
          <a:r>
            <a:rPr kumimoji="1" lang="en-US"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９０７千円増加したものの、経常経費充当一般財が２１１</a:t>
          </a:r>
          <a:r>
            <a:rPr kumimoji="1" lang="en-US"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５６２</a:t>
          </a:r>
          <a:r>
            <a:rPr kumimoji="1" lang="ja-JP" altLang="ja-JP" sz="1100" b="0" i="0" baseline="0">
              <a:solidFill>
                <a:sysClr val="windowText" lastClr="000000"/>
              </a:solidFill>
              <a:effectLst/>
              <a:latin typeface="+mn-lt"/>
              <a:ea typeface="+mn-ea"/>
              <a:cs typeface="+mn-cs"/>
            </a:rPr>
            <a:t>千円</a:t>
          </a:r>
          <a:r>
            <a:rPr kumimoji="1" lang="ja-JP" altLang="en-US" sz="1100" b="0" i="0" baseline="0">
              <a:solidFill>
                <a:sysClr val="windowText" lastClr="000000"/>
              </a:solidFill>
              <a:effectLst/>
              <a:latin typeface="+mn-lt"/>
              <a:ea typeface="+mn-ea"/>
              <a:cs typeface="+mn-cs"/>
            </a:rPr>
            <a:t>増加したことによるもの。</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令和２年３月に策定した「第４次竹田市行財政改革大綱」に則り、定員の適正化や職員の給与カットを実施するなど経常経費の削減に努めていく。</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9072</xdr:rowOff>
    </xdr:from>
    <xdr:to>
      <xdr:col>23</xdr:col>
      <xdr:colOff>133350</xdr:colOff>
      <xdr:row>61</xdr:row>
      <xdr:rowOff>71120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467522"/>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108131</xdr:rowOff>
    </xdr:from>
    <xdr:to>
      <xdr:col>19</xdr:col>
      <xdr:colOff>133350</xdr:colOff>
      <xdr:row>61</xdr:row>
      <xdr:rowOff>9072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395131"/>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131190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75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108131</xdr:rowOff>
    </xdr:from>
    <xdr:to>
      <xdr:col>15</xdr:col>
      <xdr:colOff>82550</xdr:colOff>
      <xdr:row>61</xdr:row>
      <xdr:rowOff>33201</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395131"/>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33201</xdr:rowOff>
    </xdr:from>
    <xdr:to>
      <xdr:col>11</xdr:col>
      <xdr:colOff>31750</xdr:colOff>
      <xdr:row>61</xdr:row>
      <xdr:rowOff>53884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491651"/>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138084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8000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20320</xdr:rowOff>
    </xdr:from>
    <xdr:to>
      <xdr:col>23</xdr:col>
      <xdr:colOff>184150</xdr:colOff>
      <xdr:row>61</xdr:row>
      <xdr:rowOff>121920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163847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5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129722</xdr:rowOff>
    </xdr:from>
    <xdr:to>
      <xdr:col>19</xdr:col>
      <xdr:colOff>184150</xdr:colOff>
      <xdr:row>61</xdr:row>
      <xdr:rowOff>59872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1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44649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03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57331</xdr:rowOff>
    </xdr:from>
    <xdr:to>
      <xdr:col>15</xdr:col>
      <xdr:colOff>133350</xdr:colOff>
      <xdr:row>60</xdr:row>
      <xdr:rowOff>158931</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4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143708</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30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153851</xdr:rowOff>
    </xdr:from>
    <xdr:to>
      <xdr:col>11</xdr:col>
      <xdr:colOff>82550</xdr:colOff>
      <xdr:row>61</xdr:row>
      <xdr:rowOff>84001</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44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68778</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527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3084</xdr:rowOff>
    </xdr:from>
    <xdr:to>
      <xdr:col>7</xdr:col>
      <xdr:colOff>31750</xdr:colOff>
      <xdr:row>61</xdr:row>
      <xdr:rowOff>104684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89461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47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[344,824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全国・県内平均を大きく上回り、類似団体の中でも最低水準となっている。その最大の要因は、全国平均を大きく上回る人口１，０００人当たり職員数や人件費であることから、第４次竹田市行財政改革大綱に基づき、適正水準を目指し見直しを図っていく。</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また、主に直営で運営している施設について、民間でも実施可能な部分については、指定管理者制度の導入による民間委託や民間譲渡等を進め、コストの低減を図っていく方針である。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92935</xdr:rowOff>
    </xdr:from>
    <xdr:to>
      <xdr:col>23</xdr:col>
      <xdr:colOff>133350</xdr:colOff>
      <xdr:row>83</xdr:row>
      <xdr:rowOff>107193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323285"/>
          <a:ext cx="838200" cy="14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26291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1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71868</xdr:rowOff>
    </xdr:from>
    <xdr:to>
      <xdr:col>19</xdr:col>
      <xdr:colOff>133350</xdr:colOff>
      <xdr:row>83</xdr:row>
      <xdr:rowOff>92935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302218"/>
          <a:ext cx="889000" cy="2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113116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2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71868</xdr:rowOff>
    </xdr:from>
    <xdr:to>
      <xdr:col>15</xdr:col>
      <xdr:colOff>82550</xdr:colOff>
      <xdr:row>83</xdr:row>
      <xdr:rowOff>91982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2336800" y="14302218"/>
          <a:ext cx="889000" cy="2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101582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1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49129</xdr:rowOff>
    </xdr:from>
    <xdr:to>
      <xdr:col>11</xdr:col>
      <xdr:colOff>31750</xdr:colOff>
      <xdr:row>83</xdr:row>
      <xdr:rowOff>91982</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279479"/>
          <a:ext cx="889000" cy="4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81455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53342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6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56393</xdr:rowOff>
    </xdr:from>
    <xdr:to>
      <xdr:col>23</xdr:col>
      <xdr:colOff>184150</xdr:colOff>
      <xdr:row>83</xdr:row>
      <xdr:rowOff>157993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28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28470</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2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42135</xdr:rowOff>
    </xdr:from>
    <xdr:to>
      <xdr:col>19</xdr:col>
      <xdr:colOff>184150</xdr:colOff>
      <xdr:row>83</xdr:row>
      <xdr:rowOff>143735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27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128512</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358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21068</xdr:rowOff>
    </xdr:from>
    <xdr:to>
      <xdr:col>15</xdr:col>
      <xdr:colOff>133350</xdr:colOff>
      <xdr:row>83</xdr:row>
      <xdr:rowOff>122668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25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107445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337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41182</xdr:rowOff>
    </xdr:from>
    <xdr:to>
      <xdr:col>11</xdr:col>
      <xdr:colOff>82550</xdr:colOff>
      <xdr:row>83</xdr:row>
      <xdr:rowOff>142782</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27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127559</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35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169779</xdr:rowOff>
    </xdr:from>
    <xdr:to>
      <xdr:col>7</xdr:col>
      <xdr:colOff>31750</xdr:colOff>
      <xdr:row>83</xdr:row>
      <xdr:rowOff>99929</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22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84706</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315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職員給与のカットや職員手当の見直しなどを実施してきたが、類似団体平均よりも依然として高い水準にある。今後は、第４次竹田市行財政改革大綱に沿った給与体系の見直しなど、より一層の職員給の適正化に努めていく必要がある。</a:t>
          </a:r>
          <a:endParaRPr lang="ja-JP" altLang="ja-JP" sz="1400">
            <a:solidFill>
              <a:sysClr val="windowText" lastClr="00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158045</xdr:rowOff>
    </xdr:from>
    <xdr:to>
      <xdr:col>81</xdr:col>
      <xdr:colOff>44450</xdr:colOff>
      <xdr:row>87</xdr:row>
      <xdr:rowOff>158045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50741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158045</xdr:rowOff>
    </xdr:from>
    <xdr:to>
      <xdr:col>77</xdr:col>
      <xdr:colOff>44450</xdr:colOff>
      <xdr:row>88</xdr:row>
      <xdr:rowOff>13405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50741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108955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10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13405</xdr:rowOff>
    </xdr:from>
    <xdr:to>
      <xdr:col>72</xdr:col>
      <xdr:colOff>203200</xdr:colOff>
      <xdr:row>88</xdr:row>
      <xdr:rowOff>26811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51010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122361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158045</xdr:rowOff>
    </xdr:from>
    <xdr:to>
      <xdr:col>68</xdr:col>
      <xdr:colOff>152400</xdr:colOff>
      <xdr:row>88</xdr:row>
      <xdr:rowOff>26811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507419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149172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135766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107245</xdr:rowOff>
    </xdr:from>
    <xdr:to>
      <xdr:col>81</xdr:col>
      <xdr:colOff>95250</xdr:colOff>
      <xdr:row>88</xdr:row>
      <xdr:rowOff>37395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79322</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99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107245</xdr:rowOff>
    </xdr:from>
    <xdr:to>
      <xdr:col>77</xdr:col>
      <xdr:colOff>95250</xdr:colOff>
      <xdr:row>88</xdr:row>
      <xdr:rowOff>37395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22172</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109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134055</xdr:rowOff>
    </xdr:from>
    <xdr:to>
      <xdr:col>73</xdr:col>
      <xdr:colOff>44450</xdr:colOff>
      <xdr:row>88</xdr:row>
      <xdr:rowOff>64205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50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48982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13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147461</xdr:rowOff>
    </xdr:from>
    <xdr:to>
      <xdr:col>68</xdr:col>
      <xdr:colOff>203200</xdr:colOff>
      <xdr:row>88</xdr:row>
      <xdr:rowOff>77611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506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62388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14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107245</xdr:rowOff>
    </xdr:from>
    <xdr:to>
      <xdr:col>64</xdr:col>
      <xdr:colOff>152400</xdr:colOff>
      <xdr:row>88</xdr:row>
      <xdr:rowOff>37395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22172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10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全国・県内平均を大きく上回り、類似団体の中でも多い状況となっている。人口当たりの職員数が多い要因は、過疎化や少子高齢化により急速に人口減少が進んだ一方で、市の面積が広大かつ条件不利地域が多いために、支所機能や公共施設等の整理統合などが進まず、その維持管理及び一定の市民サービスの確保に職員数が必要とさることなどがある。今後も第４次竹田市行財政改革大綱に沿った取組の推進を図</a:t>
          </a:r>
          <a:r>
            <a:rPr kumimoji="1" lang="ja-JP" altLang="en-US" sz="1100" b="0" i="0" baseline="0">
              <a:solidFill>
                <a:sysClr val="windowText" lastClr="000000"/>
              </a:solidFill>
              <a:effectLst/>
              <a:latin typeface="+mn-lt"/>
              <a:ea typeface="+mn-ea"/>
              <a:cs typeface="+mn-cs"/>
            </a:rPr>
            <a:t>るとともに</a:t>
          </a:r>
          <a:r>
            <a:rPr kumimoji="1" lang="ja-JP" altLang="en-US" sz="1100" b="0" i="0" baseline="0">
              <a:solidFill>
                <a:sysClr val="windowText" lastClr="000000"/>
              </a:solidFill>
              <a:effectLst/>
              <a:latin typeface="游ゴシック" panose="020B0400000000000000" pitchFamily="50" charset="-128"/>
              <a:ea typeface="游ゴシック" panose="020B0400000000000000" pitchFamily="50" charset="-128"/>
              <a:cs typeface="+mn-cs"/>
            </a:rPr>
            <a:t>、</a:t>
          </a:r>
          <a:r>
            <a:rPr kumimoji="1" lang="en-US" altLang="ja-JP" sz="1100" b="0" i="0" baseline="0">
              <a:solidFill>
                <a:sysClr val="windowText" lastClr="000000"/>
              </a:solidFill>
              <a:effectLst/>
              <a:latin typeface="游ゴシック" panose="020B0400000000000000" pitchFamily="50" charset="-128"/>
              <a:ea typeface="游ゴシック" panose="020B0400000000000000" pitchFamily="50" charset="-128"/>
              <a:cs typeface="+mn-cs"/>
            </a:rPr>
            <a:t>DX</a:t>
          </a:r>
          <a:r>
            <a:rPr kumimoji="1" lang="ja-JP" altLang="en-US" sz="1100" b="0" i="0" baseline="0">
              <a:solidFill>
                <a:sysClr val="windowText" lastClr="000000"/>
              </a:solidFill>
              <a:effectLst/>
              <a:latin typeface="游ゴシック" panose="020B0400000000000000" pitchFamily="50" charset="-128"/>
              <a:ea typeface="游ゴシック" panose="020B0400000000000000" pitchFamily="50" charset="-128"/>
              <a:cs typeface="+mn-cs"/>
            </a:rPr>
            <a:t>による業務の改善や改革を進め、事務事業の整理や組織の見直しを図り、職員の適正な配置や組織体制となるよう努めていく。</a:t>
          </a:r>
          <a:endParaRPr lang="ja-JP" altLang="ja-JP" sz="1400">
            <a:solidFill>
              <a:sysClr val="windowText" lastClr="000000"/>
            </a:solidFill>
            <a:effectLst/>
            <a:latin typeface="游ゴシック" panose="020B0400000000000000" pitchFamily="50" charset="-128"/>
            <a:ea typeface="游ゴシック" panose="020B0400000000000000"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84</xdr:rowOff>
    </xdr:from>
    <xdr:to>
      <xdr:col>81</xdr:col>
      <xdr:colOff>44450</xdr:colOff>
      <xdr:row>63</xdr:row>
      <xdr:rowOff>28236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801434"/>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140733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256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149013</xdr:rowOff>
    </xdr:from>
    <xdr:to>
      <xdr:col>77</xdr:col>
      <xdr:colOff>44450</xdr:colOff>
      <xdr:row>63</xdr:row>
      <xdr:rowOff>84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778913"/>
          <a:ext cx="889000" cy="2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50859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166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123275</xdr:rowOff>
    </xdr:from>
    <xdr:to>
      <xdr:col>72</xdr:col>
      <xdr:colOff>203200</xdr:colOff>
      <xdr:row>62</xdr:row>
      <xdr:rowOff>149013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753175"/>
          <a:ext cx="889000" cy="2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43621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109601</xdr:rowOff>
    </xdr:from>
    <xdr:to>
      <xdr:col>68</xdr:col>
      <xdr:colOff>152400</xdr:colOff>
      <xdr:row>62</xdr:row>
      <xdr:rowOff>123275</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739501"/>
          <a:ext cx="889000" cy="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9838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125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148886</xdr:rowOff>
    </xdr:from>
    <xdr:to>
      <xdr:col>81</xdr:col>
      <xdr:colOff>95250</xdr:colOff>
      <xdr:row>63</xdr:row>
      <xdr:rowOff>79036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77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120963</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750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120734</xdr:rowOff>
    </xdr:from>
    <xdr:to>
      <xdr:col>77</xdr:col>
      <xdr:colOff>95250</xdr:colOff>
      <xdr:row>63</xdr:row>
      <xdr:rowOff>50884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75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35661</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837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98213</xdr:rowOff>
    </xdr:from>
    <xdr:to>
      <xdr:col>73</xdr:col>
      <xdr:colOff>44450</xdr:colOff>
      <xdr:row>63</xdr:row>
      <xdr:rowOff>28363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13140</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81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72475</xdr:rowOff>
    </xdr:from>
    <xdr:to>
      <xdr:col>68</xdr:col>
      <xdr:colOff>203200</xdr:colOff>
      <xdr:row>63</xdr:row>
      <xdr:rowOff>2625</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70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158852</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788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58801</xdr:rowOff>
    </xdr:from>
    <xdr:to>
      <xdr:col>64</xdr:col>
      <xdr:colOff>152400</xdr:colOff>
      <xdr:row>62</xdr:row>
      <xdr:rowOff>160401</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68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145178</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775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ysClr val="windowText" lastClr="000000"/>
              </a:solidFill>
              <a:effectLst/>
              <a:latin typeface="+mn-lt"/>
              <a:ea typeface="+mn-ea"/>
              <a:cs typeface="+mn-cs"/>
            </a:rPr>
            <a:t>新環境センター整備事業等の地方債の償還が始まったことで公債費が増加し</a:t>
          </a:r>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実質公債費率は</a:t>
          </a:r>
          <a:r>
            <a:rPr kumimoji="1" lang="ja-JP" altLang="ja-JP" sz="1100" b="0" i="0" baseline="0">
              <a:solidFill>
                <a:sysClr val="windowText" lastClr="000000"/>
              </a:solidFill>
              <a:effectLst/>
              <a:latin typeface="+mn-lt"/>
              <a:ea typeface="+mn-ea"/>
              <a:cs typeface="+mn-cs"/>
            </a:rPr>
            <a:t>前年</a:t>
          </a:r>
          <a:r>
            <a:rPr kumimoji="1" lang="ja-JP" altLang="en-US" sz="1100" b="0" i="0" baseline="0">
              <a:solidFill>
                <a:sysClr val="windowText" lastClr="000000"/>
              </a:solidFill>
              <a:effectLst/>
              <a:latin typeface="+mn-lt"/>
              <a:ea typeface="+mn-ea"/>
              <a:cs typeface="+mn-cs"/>
            </a:rPr>
            <a:t>度</a:t>
          </a:r>
          <a:r>
            <a:rPr kumimoji="1" lang="ja-JP" altLang="ja-JP" sz="1100" b="0" i="0" baseline="0">
              <a:solidFill>
                <a:sysClr val="windowText" lastClr="000000"/>
              </a:solidFill>
              <a:effectLst/>
              <a:latin typeface="+mn-lt"/>
              <a:ea typeface="+mn-ea"/>
              <a:cs typeface="+mn-cs"/>
            </a:rPr>
            <a:t>よりも</a:t>
          </a:r>
          <a:r>
            <a:rPr kumimoji="1" lang="ja-JP" altLang="en-US" sz="1100" b="0" i="0" baseline="0">
              <a:solidFill>
                <a:sysClr val="windowText" lastClr="000000"/>
              </a:solidFill>
              <a:effectLst/>
              <a:latin typeface="+mn-lt"/>
              <a:ea typeface="+mn-ea"/>
              <a:cs typeface="+mn-cs"/>
            </a:rPr>
            <a:t>２．１％増と</a:t>
          </a:r>
          <a:r>
            <a:rPr kumimoji="1" lang="ja-JP" altLang="ja-JP" sz="1100" b="0" i="0" baseline="0">
              <a:solidFill>
                <a:sysClr val="windowText" lastClr="000000"/>
              </a:solidFill>
              <a:effectLst/>
              <a:latin typeface="+mn-lt"/>
              <a:ea typeface="+mn-ea"/>
              <a:cs typeface="+mn-cs"/>
            </a:rPr>
            <a:t>悪化したものの、類似団体と同水準を保っている。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今後</a:t>
          </a:r>
          <a:r>
            <a:rPr kumimoji="1" lang="ja-JP" altLang="en-US" sz="1100" b="0" i="0" baseline="0">
              <a:solidFill>
                <a:sysClr val="windowText" lastClr="000000"/>
              </a:solidFill>
              <a:effectLst/>
              <a:latin typeface="+mn-lt"/>
              <a:ea typeface="+mn-ea"/>
              <a:cs typeface="+mn-cs"/>
            </a:rPr>
            <a:t>も</a:t>
          </a:r>
          <a:r>
            <a:rPr kumimoji="1" lang="ja-JP" altLang="ja-JP" sz="1100" b="0" i="0" baseline="0">
              <a:solidFill>
                <a:sysClr val="windowText" lastClr="000000"/>
              </a:solidFill>
              <a:effectLst/>
              <a:latin typeface="+mn-lt"/>
              <a:ea typeface="+mn-ea"/>
              <a:cs typeface="+mn-cs"/>
            </a:rPr>
            <a:t>火葬場の再整備</a:t>
          </a:r>
          <a:r>
            <a:rPr kumimoji="1" lang="ja-JP" altLang="en-US" sz="1100" b="0" i="0" baseline="0">
              <a:solidFill>
                <a:sysClr val="windowText" lastClr="000000"/>
              </a:solidFill>
              <a:effectLst/>
              <a:latin typeface="+mn-lt"/>
              <a:ea typeface="+mn-ea"/>
              <a:cs typeface="+mn-cs"/>
            </a:rPr>
            <a:t>や防災対策事業であるＩＰ告知放送システム整備事業等の大型事業</a:t>
          </a:r>
          <a:r>
            <a:rPr kumimoji="1" lang="ja-JP" altLang="ja-JP" sz="1100" b="0" i="0" baseline="0">
              <a:solidFill>
                <a:sysClr val="windowText" lastClr="000000"/>
              </a:solidFill>
              <a:effectLst/>
              <a:latin typeface="+mn-lt"/>
              <a:ea typeface="+mn-ea"/>
              <a:cs typeface="+mn-cs"/>
            </a:rPr>
            <a:t>が予定されていることから、市民ニーズ・行政需要実態に即した事業を厳選したうえで、地方債の計画的な発行に努めていく必要がある。</a:t>
          </a:r>
          <a:endParaRPr lang="ja-JP" altLang="ja-JP" sz="14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121073</xdr:rowOff>
    </xdr:from>
    <xdr:to>
      <xdr:col>81</xdr:col>
      <xdr:colOff>44450</xdr:colOff>
      <xdr:row>36</xdr:row>
      <xdr:rowOff>163301</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293273"/>
          <a:ext cx="8382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110719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282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100965</xdr:rowOff>
    </xdr:from>
    <xdr:to>
      <xdr:col>77</xdr:col>
      <xdr:colOff>44450</xdr:colOff>
      <xdr:row>36</xdr:row>
      <xdr:rowOff>121073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27316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94933</xdr:rowOff>
    </xdr:from>
    <xdr:to>
      <xdr:col>72</xdr:col>
      <xdr:colOff>203200</xdr:colOff>
      <xdr:row>36</xdr:row>
      <xdr:rowOff>100965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26713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94933</xdr:rowOff>
    </xdr:from>
    <xdr:to>
      <xdr:col>68</xdr:col>
      <xdr:colOff>152400</xdr:colOff>
      <xdr:row>36</xdr:row>
      <xdr:rowOff>98954</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267133"/>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63623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112501</xdr:rowOff>
    </xdr:from>
    <xdr:to>
      <xdr:col>81</xdr:col>
      <xdr:colOff>95250</xdr:colOff>
      <xdr:row>37</xdr:row>
      <xdr:rowOff>42651</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28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129028</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129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70273</xdr:rowOff>
    </xdr:from>
    <xdr:to>
      <xdr:col>77</xdr:col>
      <xdr:colOff>95250</xdr:colOff>
      <xdr:row>37</xdr:row>
      <xdr:rowOff>423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24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10600</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011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50165</xdr:rowOff>
    </xdr:from>
    <xdr:to>
      <xdr:col>73</xdr:col>
      <xdr:colOff>44450</xdr:colOff>
      <xdr:row>36</xdr:row>
      <xdr:rowOff>151765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2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161942</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599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44133</xdr:rowOff>
    </xdr:from>
    <xdr:to>
      <xdr:col>68</xdr:col>
      <xdr:colOff>203200</xdr:colOff>
      <xdr:row>36</xdr:row>
      <xdr:rowOff>145733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21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155910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5985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48154</xdr:rowOff>
    </xdr:from>
    <xdr:to>
      <xdr:col>64</xdr:col>
      <xdr:colOff>152400</xdr:colOff>
      <xdr:row>36</xdr:row>
      <xdr:rowOff>149754</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22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159931</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5989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地方債の現在高</a:t>
          </a:r>
          <a:r>
            <a:rPr kumimoji="1" lang="ja-JP" altLang="en-US" sz="1100" b="0" i="0" baseline="0">
              <a:solidFill>
                <a:sysClr val="windowText" lastClr="000000"/>
              </a:solidFill>
              <a:effectLst/>
              <a:latin typeface="+mn-lt"/>
              <a:ea typeface="+mn-ea"/>
              <a:cs typeface="+mn-cs"/>
            </a:rPr>
            <a:t>や退職手当負担</a:t>
          </a:r>
          <a:r>
            <a:rPr kumimoji="1" lang="ja-JP" altLang="ja-JP" sz="1100" b="0" i="0" baseline="0">
              <a:solidFill>
                <a:sysClr val="windowText" lastClr="000000"/>
              </a:solidFill>
              <a:effectLst/>
              <a:latin typeface="+mn-lt"/>
              <a:ea typeface="+mn-ea"/>
              <a:cs typeface="+mn-cs"/>
            </a:rPr>
            <a:t>見込額の減により、将来負担比率は前年に比べ改善した。地方債現在高の減については、大型公共事業の完了等により、地方債発行額に落ち着きが見られたこと</a:t>
          </a:r>
          <a:r>
            <a:rPr kumimoji="1" lang="ja-JP" altLang="en-US" sz="1100" b="0" i="0" baseline="0">
              <a:solidFill>
                <a:sysClr val="windowText" lastClr="000000"/>
              </a:solidFill>
              <a:effectLst/>
              <a:latin typeface="+mn-lt"/>
              <a:ea typeface="+mn-ea"/>
              <a:cs typeface="+mn-cs"/>
            </a:rPr>
            <a:t>や、地方債の償還が計画通りに進んだことなど</a:t>
          </a:r>
          <a:r>
            <a:rPr kumimoji="1" lang="ja-JP" altLang="ja-JP" sz="1100" b="0" i="0" baseline="0">
              <a:solidFill>
                <a:sysClr val="windowText" lastClr="000000"/>
              </a:solidFill>
              <a:effectLst/>
              <a:latin typeface="+mn-lt"/>
              <a:ea typeface="+mn-ea"/>
              <a:cs typeface="+mn-cs"/>
            </a:rPr>
            <a:t>が要因である。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しかし、</a:t>
          </a:r>
          <a:r>
            <a:rPr kumimoji="1" lang="ja-JP" altLang="en-US" sz="1100" b="0" i="0" baseline="0">
              <a:solidFill>
                <a:sysClr val="windowText" lastClr="000000"/>
              </a:solidFill>
              <a:effectLst/>
              <a:latin typeface="+mn-lt"/>
              <a:ea typeface="+mn-ea"/>
              <a:cs typeface="+mn-cs"/>
            </a:rPr>
            <a:t>今後も</a:t>
          </a:r>
          <a:r>
            <a:rPr kumimoji="1" lang="ja-JP" altLang="ja-JP" sz="1100" b="0" i="0" baseline="0">
              <a:solidFill>
                <a:sysClr val="windowText" lastClr="000000"/>
              </a:solidFill>
              <a:effectLst/>
              <a:latin typeface="+mn-lt"/>
              <a:ea typeface="+mn-ea"/>
              <a:cs typeface="+mn-cs"/>
            </a:rPr>
            <a:t>火葬場の再整備や</a:t>
          </a:r>
          <a:r>
            <a:rPr kumimoji="1" lang="ja-JP" altLang="en-US" sz="1100" b="0" i="0" baseline="0">
              <a:solidFill>
                <a:sysClr val="windowText" lastClr="000000"/>
              </a:solidFill>
              <a:effectLst/>
              <a:latin typeface="+mn-lt"/>
              <a:ea typeface="+mn-ea"/>
              <a:cs typeface="+mn-cs"/>
            </a:rPr>
            <a:t>防災対策事業である</a:t>
          </a:r>
          <a:r>
            <a:rPr kumimoji="1" lang="ja-JP" altLang="ja-JP" sz="1100" b="0" i="0" baseline="0">
              <a:solidFill>
                <a:sysClr val="windowText" lastClr="000000"/>
              </a:solidFill>
              <a:effectLst/>
              <a:latin typeface="+mn-lt"/>
              <a:ea typeface="+mn-ea"/>
              <a:cs typeface="+mn-cs"/>
            </a:rPr>
            <a:t>ＩＰ告知放送システム整備事業等</a:t>
          </a:r>
          <a:r>
            <a:rPr kumimoji="1" lang="ja-JP" altLang="en-US" sz="1100" b="0" i="0" baseline="0">
              <a:solidFill>
                <a:sysClr val="windowText" lastClr="000000"/>
              </a:solidFill>
              <a:effectLst/>
              <a:latin typeface="+mn-lt"/>
              <a:ea typeface="+mn-ea"/>
              <a:cs typeface="+mn-cs"/>
            </a:rPr>
            <a:t>の大型事業</a:t>
          </a:r>
          <a:r>
            <a:rPr kumimoji="1" lang="ja-JP" altLang="ja-JP" sz="1100" b="0" i="0" baseline="0">
              <a:solidFill>
                <a:sysClr val="windowText" lastClr="000000"/>
              </a:solidFill>
              <a:effectLst/>
              <a:latin typeface="+mn-lt"/>
              <a:ea typeface="+mn-ea"/>
              <a:cs typeface="+mn-cs"/>
            </a:rPr>
            <a:t>が予定されていることから、市民ニーズ・行政需要実態に即した事業を厳選したうえで、地方債の計画的な発行に努めていく必要がある。</a:t>
          </a:r>
          <a:endParaRPr lang="ja-JP" altLang="ja-JP" sz="14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31496</xdr:rowOff>
    </xdr:from>
    <xdr:to>
      <xdr:col>81</xdr:col>
      <xdr:colOff>44450</xdr:colOff>
      <xdr:row>14</xdr:row>
      <xdr:rowOff>58843</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431796"/>
          <a:ext cx="838200" cy="2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16273</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416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58843</xdr:rowOff>
    </xdr:from>
    <xdr:to>
      <xdr:col>77</xdr:col>
      <xdr:colOff>44450</xdr:colOff>
      <xdr:row>14</xdr:row>
      <xdr:rowOff>130429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459143"/>
          <a:ext cx="889000" cy="7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132224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532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130429</xdr:rowOff>
    </xdr:from>
    <xdr:to>
      <xdr:col>72</xdr:col>
      <xdr:colOff>203200</xdr:colOff>
      <xdr:row>14</xdr:row>
      <xdr:rowOff>170646</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530729"/>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122259</xdr:rowOff>
    </xdr:from>
    <xdr:to>
      <xdr:col>73</xdr:col>
      <xdr:colOff>44450</xdr:colOff>
      <xdr:row>15</xdr:row>
      <xdr:rowOff>52409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37186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608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170646</xdr:rowOff>
    </xdr:from>
    <xdr:to>
      <xdr:col>68</xdr:col>
      <xdr:colOff>152400</xdr:colOff>
      <xdr:row>15</xdr:row>
      <xdr:rowOff>95716</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57094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81915</xdr:rowOff>
    </xdr:from>
    <xdr:to>
      <xdr:col>68</xdr:col>
      <xdr:colOff>203200</xdr:colOff>
      <xdr:row>16</xdr:row>
      <xdr:rowOff>12065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168292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74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57971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801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152146</xdr:rowOff>
    </xdr:from>
    <xdr:to>
      <xdr:col>81</xdr:col>
      <xdr:colOff>95250</xdr:colOff>
      <xdr:row>14</xdr:row>
      <xdr:rowOff>82296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38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73423</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302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8043</xdr:rowOff>
    </xdr:from>
    <xdr:to>
      <xdr:col>77</xdr:col>
      <xdr:colOff>95250</xdr:colOff>
      <xdr:row>14</xdr:row>
      <xdr:rowOff>109643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40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119820</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177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79629</xdr:rowOff>
    </xdr:from>
    <xdr:to>
      <xdr:col>73</xdr:col>
      <xdr:colOff>44450</xdr:colOff>
      <xdr:row>15</xdr:row>
      <xdr:rowOff>9779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47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19956</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24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119846</xdr:rowOff>
    </xdr:from>
    <xdr:to>
      <xdr:col>68</xdr:col>
      <xdr:colOff>203200</xdr:colOff>
      <xdr:row>15</xdr:row>
      <xdr:rowOff>49996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52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60173</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289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44916</xdr:rowOff>
    </xdr:from>
    <xdr:to>
      <xdr:col>64</xdr:col>
      <xdr:colOff>152400</xdr:colOff>
      <xdr:row>15</xdr:row>
      <xdr:rowOff>146516</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6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156693</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385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大分県竹田市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19,380
19,087
477.53
20,361,554
19,751,121
493,338
9,874,016
15,911,464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人口千人当たりの職員数が全国・県内平均を大きく上回っていることから、経常収支比率に占める人件費の割合が非常に高い。</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今後も、第４次行財政改革大綱に沿って、職員数や給与水準の適正化等を行い、人件費の削減に努める。</a:t>
          </a:r>
          <a:endParaRPr lang="ja-JP" altLang="ja-JP" sz="14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31750</xdr:rowOff>
    </xdr:from>
    <xdr:to>
      <xdr:col>24</xdr:col>
      <xdr:colOff>25400</xdr:colOff>
      <xdr:row>39</xdr:row>
      <xdr:rowOff>62230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7183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24130</xdr:rowOff>
    </xdr:from>
    <xdr:to>
      <xdr:col>19</xdr:col>
      <xdr:colOff>187325</xdr:colOff>
      <xdr:row>39</xdr:row>
      <xdr:rowOff>62230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7106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130827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24130</xdr:rowOff>
    </xdr:from>
    <xdr:to>
      <xdr:col>15</xdr:col>
      <xdr:colOff>98425</xdr:colOff>
      <xdr:row>40</xdr:row>
      <xdr:rowOff>12700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7106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12700</xdr:rowOff>
    </xdr:from>
    <xdr:to>
      <xdr:col>11</xdr:col>
      <xdr:colOff>9525</xdr:colOff>
      <xdr:row>40</xdr:row>
      <xdr:rowOff>50800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870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12717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152400</xdr:rowOff>
    </xdr:from>
    <xdr:to>
      <xdr:col>24</xdr:col>
      <xdr:colOff>76200</xdr:colOff>
      <xdr:row>39</xdr:row>
      <xdr:rowOff>82550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124477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11430</xdr:rowOff>
    </xdr:from>
    <xdr:to>
      <xdr:col>20</xdr:col>
      <xdr:colOff>38100</xdr:colOff>
      <xdr:row>39</xdr:row>
      <xdr:rowOff>113030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97807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8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144780</xdr:rowOff>
    </xdr:from>
    <xdr:to>
      <xdr:col>15</xdr:col>
      <xdr:colOff>149225</xdr:colOff>
      <xdr:row>39</xdr:row>
      <xdr:rowOff>74930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59707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133350</xdr:rowOff>
    </xdr:from>
    <xdr:to>
      <xdr:col>11</xdr:col>
      <xdr:colOff>60325</xdr:colOff>
      <xdr:row>40</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48277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0</xdr:rowOff>
    </xdr:from>
    <xdr:to>
      <xdr:col>6</xdr:col>
      <xdr:colOff>171450</xdr:colOff>
      <xdr:row>40</xdr:row>
      <xdr:rowOff>101600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86377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平均を上回り、高い水準で推移している。当市は類似団体と比較して保有する施設数が多いことから、今後は主に直営で運営している施設を、民間でも実施可能な部分については、指定管理者制度の導入による民間委託や民間譲渡等を進めると同時に、類似施設の集約や老朽施設の除却を進め、コストの低減を図っていく方針で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27940</xdr:rowOff>
    </xdr:from>
    <xdr:to>
      <xdr:col>82</xdr:col>
      <xdr:colOff>107950</xdr:colOff>
      <xdr:row>18</xdr:row>
      <xdr:rowOff>157480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11404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100347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27940</xdr:rowOff>
    </xdr:from>
    <xdr:to>
      <xdr:col>78</xdr:col>
      <xdr:colOff>69850</xdr:colOff>
      <xdr:row>18</xdr:row>
      <xdr:rowOff>35560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114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73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35560</xdr:rowOff>
    </xdr:from>
    <xdr:to>
      <xdr:col>73</xdr:col>
      <xdr:colOff>180975</xdr:colOff>
      <xdr:row>18</xdr:row>
      <xdr:rowOff>111760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1216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88917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111760</xdr:rowOff>
    </xdr:from>
    <xdr:to>
      <xdr:col>69</xdr:col>
      <xdr:colOff>92075</xdr:colOff>
      <xdr:row>18</xdr:row>
      <xdr:rowOff>134620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1978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106680</xdr:rowOff>
    </xdr:from>
    <xdr:to>
      <xdr:col>82</xdr:col>
      <xdr:colOff>158750</xdr:colOff>
      <xdr:row>19</xdr:row>
      <xdr:rowOff>36830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19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78757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16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148590</xdr:rowOff>
    </xdr:from>
    <xdr:to>
      <xdr:col>78</xdr:col>
      <xdr:colOff>120650</xdr:colOff>
      <xdr:row>18</xdr:row>
      <xdr:rowOff>78740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63517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4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156210</xdr:rowOff>
    </xdr:from>
    <xdr:to>
      <xdr:col>74</xdr:col>
      <xdr:colOff>31750</xdr:colOff>
      <xdr:row>18</xdr:row>
      <xdr:rowOff>86360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71137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60960</xdr:rowOff>
    </xdr:from>
    <xdr:to>
      <xdr:col>69</xdr:col>
      <xdr:colOff>142875</xdr:colOff>
      <xdr:row>18</xdr:row>
      <xdr:rowOff>162560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14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147337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23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83820</xdr:rowOff>
    </xdr:from>
    <xdr:to>
      <xdr:col>65</xdr:col>
      <xdr:colOff>53975</xdr:colOff>
      <xdr:row>19</xdr:row>
      <xdr:rowOff>13970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16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170197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25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類似団体平均は下回っているものの、保育所運営・施設型給付費や老人保護措置費等多くの費用を要し、指標としては横ばい傾向でる。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扶助費は、国・県の制度に基づき実施する事業が大部分のため、削減が難しい経費となっている。</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38100</xdr:rowOff>
    </xdr:from>
    <xdr:to>
      <xdr:col>24</xdr:col>
      <xdr:colOff>25400</xdr:colOff>
      <xdr:row>56</xdr:row>
      <xdr:rowOff>38100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39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99077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25400</xdr:rowOff>
    </xdr:from>
    <xdr:to>
      <xdr:col>19</xdr:col>
      <xdr:colOff>187325</xdr:colOff>
      <xdr:row>56</xdr:row>
      <xdr:rowOff>38100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26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120650</xdr:rowOff>
    </xdr:from>
    <xdr:to>
      <xdr:col>15</xdr:col>
      <xdr:colOff>98425</xdr:colOff>
      <xdr:row>56</xdr:row>
      <xdr:rowOff>25400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550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137177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120650</xdr:rowOff>
    </xdr:from>
    <xdr:to>
      <xdr:col>11</xdr:col>
      <xdr:colOff>9525</xdr:colOff>
      <xdr:row>56</xdr:row>
      <xdr:rowOff>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50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168927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158750</xdr:rowOff>
    </xdr:from>
    <xdr:to>
      <xdr:col>24</xdr:col>
      <xdr:colOff>76200</xdr:colOff>
      <xdr:row>56</xdr:row>
      <xdr:rowOff>88900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3827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158750</xdr:rowOff>
    </xdr:from>
    <xdr:to>
      <xdr:col>20</xdr:col>
      <xdr:colOff>38100</xdr:colOff>
      <xdr:row>56</xdr:row>
      <xdr:rowOff>88900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99077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57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146050</xdr:rowOff>
    </xdr:from>
    <xdr:to>
      <xdr:col>15</xdr:col>
      <xdr:colOff>149225</xdr:colOff>
      <xdr:row>56</xdr:row>
      <xdr:rowOff>76200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86377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69850</xdr:rowOff>
    </xdr:from>
    <xdr:to>
      <xdr:col>11</xdr:col>
      <xdr:colOff>60325</xdr:colOff>
      <xdr:row>56</xdr:row>
      <xdr:rowOff>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120650</xdr:rowOff>
    </xdr:from>
    <xdr:to>
      <xdr:col>6</xdr:col>
      <xdr:colOff>171450</xdr:colOff>
      <xdr:row>56</xdr:row>
      <xdr:rowOff>50800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60977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前年度と同水準で推移し、類似団体及び全国、県平均を上回っている。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特に、維持補修費については、老朽化した公共施設を多く抱えていることから、今後さらに増加していくものと思われる。平成２７年度に策定した公共施設等総合管理計画に基づき、今後の各施設のあり方について引き続き検討を行う。</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167822</xdr:rowOff>
    </xdr:from>
    <xdr:to>
      <xdr:col>82</xdr:col>
      <xdr:colOff>107950</xdr:colOff>
      <xdr:row>58</xdr:row>
      <xdr:rowOff>7257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940472"/>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7257</xdr:rowOff>
    </xdr:from>
    <xdr:to>
      <xdr:col>78</xdr:col>
      <xdr:colOff>69850</xdr:colOff>
      <xdr:row>58</xdr:row>
      <xdr:rowOff>18143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9513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18143</xdr:rowOff>
    </xdr:from>
    <xdr:to>
      <xdr:col>73</xdr:col>
      <xdr:colOff>180975</xdr:colOff>
      <xdr:row>58</xdr:row>
      <xdr:rowOff>116115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9622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83457</xdr:rowOff>
    </xdr:from>
    <xdr:to>
      <xdr:col>69</xdr:col>
      <xdr:colOff>92075</xdr:colOff>
      <xdr:row>58</xdr:row>
      <xdr:rowOff>116115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0275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98170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117022</xdr:rowOff>
    </xdr:from>
    <xdr:to>
      <xdr:col>82</xdr:col>
      <xdr:colOff>158750</xdr:colOff>
      <xdr:row>58</xdr:row>
      <xdr:rowOff>47172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89099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127907</xdr:rowOff>
    </xdr:from>
    <xdr:to>
      <xdr:col>78</xdr:col>
      <xdr:colOff>120650</xdr:colOff>
      <xdr:row>58</xdr:row>
      <xdr:rowOff>58057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42834</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98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138793</xdr:rowOff>
    </xdr:from>
    <xdr:to>
      <xdr:col>74</xdr:col>
      <xdr:colOff>31750</xdr:colOff>
      <xdr:row>58</xdr:row>
      <xdr:rowOff>68943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53720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65315</xdr:rowOff>
    </xdr:from>
    <xdr:to>
      <xdr:col>69</xdr:col>
      <xdr:colOff>142875</xdr:colOff>
      <xdr:row>58</xdr:row>
      <xdr:rowOff>166915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151692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32657</xdr:rowOff>
    </xdr:from>
    <xdr:to>
      <xdr:col>65</xdr:col>
      <xdr:colOff>53975</xdr:colOff>
      <xdr:row>58</xdr:row>
      <xdr:rowOff>134257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119034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類似団体平均を下回っており、指標としてはほぼ横ばい傾向にある。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今後も、補助金等交付に当たって、</a:t>
          </a:r>
          <a:r>
            <a:rPr kumimoji="1" lang="ja-JP" altLang="en-US" sz="1100" b="0" i="0" baseline="0">
              <a:solidFill>
                <a:schemeClr val="dk1"/>
              </a:solidFill>
              <a:effectLst/>
              <a:latin typeface="+mn-lt"/>
              <a:ea typeface="+mn-ea"/>
              <a:cs typeface="+mn-cs"/>
            </a:rPr>
            <a:t>事務事業評価等を参考に</a:t>
          </a:r>
          <a:r>
            <a:rPr kumimoji="1" lang="ja-JP" altLang="ja-JP" sz="1100" b="0" i="0" baseline="0">
              <a:solidFill>
                <a:schemeClr val="dk1"/>
              </a:solidFill>
              <a:effectLst/>
              <a:latin typeface="+mn-lt"/>
              <a:ea typeface="+mn-ea"/>
              <a:cs typeface="+mn-cs"/>
            </a:rPr>
            <a:t>事業の必要性や効果の検証を行い、補助事業の見直しや廃止を行う方針である。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10414</xdr:rowOff>
    </xdr:from>
    <xdr:to>
      <xdr:col>82</xdr:col>
      <xdr:colOff>107950</xdr:colOff>
      <xdr:row>35</xdr:row>
      <xdr:rowOff>42418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01116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10414</xdr:rowOff>
    </xdr:from>
    <xdr:to>
      <xdr:col>78</xdr:col>
      <xdr:colOff>69850</xdr:colOff>
      <xdr:row>35</xdr:row>
      <xdr:rowOff>42418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01116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42418</xdr:rowOff>
    </xdr:from>
    <xdr:to>
      <xdr:col>73</xdr:col>
      <xdr:colOff>180975</xdr:colOff>
      <xdr:row>35</xdr:row>
      <xdr:rowOff>42418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0431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37846</xdr:rowOff>
    </xdr:from>
    <xdr:to>
      <xdr:col>69</xdr:col>
      <xdr:colOff>92075</xdr:colOff>
      <xdr:row>35</xdr:row>
      <xdr:rowOff>42418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0385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163068</xdr:rowOff>
    </xdr:from>
    <xdr:to>
      <xdr:col>82</xdr:col>
      <xdr:colOff>158750</xdr:colOff>
      <xdr:row>35</xdr:row>
      <xdr:rowOff>93218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8145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83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131064</xdr:rowOff>
    </xdr:from>
    <xdr:to>
      <xdr:col>78</xdr:col>
      <xdr:colOff>120650</xdr:colOff>
      <xdr:row>35</xdr:row>
      <xdr:rowOff>61214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71391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729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163068</xdr:rowOff>
    </xdr:from>
    <xdr:to>
      <xdr:col>74</xdr:col>
      <xdr:colOff>31750</xdr:colOff>
      <xdr:row>35</xdr:row>
      <xdr:rowOff>93218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103395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76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163068</xdr:rowOff>
    </xdr:from>
    <xdr:to>
      <xdr:col>69</xdr:col>
      <xdr:colOff>142875</xdr:colOff>
      <xdr:row>35</xdr:row>
      <xdr:rowOff>93218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103395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76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158496</xdr:rowOff>
    </xdr:from>
    <xdr:to>
      <xdr:col>65</xdr:col>
      <xdr:colOff>53975</xdr:colOff>
      <xdr:row>35</xdr:row>
      <xdr:rowOff>88646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98823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75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平成２８年度以降実施してきた大規模公共事業による地方債発行額の増加により、今後高い水準で推移することが予想される。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今後も火葬場の再整備や防災対策事業であるＩＰ告知放送システム整備事業等が予定されていることから、市民ニーズ・行政需要実態に即した事業を厳選したうえで、地方債の計画的な発行に努めていく必要がある。</a:t>
          </a:r>
          <a:endParaRPr lang="ja-JP" altLang="ja-JP" sz="14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54610</xdr:rowOff>
    </xdr:from>
    <xdr:to>
      <xdr:col>24</xdr:col>
      <xdr:colOff>25400</xdr:colOff>
      <xdr:row>75</xdr:row>
      <xdr:rowOff>56515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291336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155592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671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10795</xdr:rowOff>
    </xdr:from>
    <xdr:to>
      <xdr:col>19</xdr:col>
      <xdr:colOff>187325</xdr:colOff>
      <xdr:row>75</xdr:row>
      <xdr:rowOff>56515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86954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85107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170815</xdr:rowOff>
    </xdr:from>
    <xdr:to>
      <xdr:col>15</xdr:col>
      <xdr:colOff>98425</xdr:colOff>
      <xdr:row>75</xdr:row>
      <xdr:rowOff>10795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285811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64152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167005</xdr:rowOff>
    </xdr:from>
    <xdr:to>
      <xdr:col>11</xdr:col>
      <xdr:colOff>9525</xdr:colOff>
      <xdr:row>74</xdr:row>
      <xdr:rowOff>170815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285430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52087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3810</xdr:rowOff>
    </xdr:from>
    <xdr:to>
      <xdr:col>24</xdr:col>
      <xdr:colOff>76200</xdr:colOff>
      <xdr:row>75</xdr:row>
      <xdr:rowOff>105410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147337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3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5715</xdr:rowOff>
    </xdr:from>
    <xdr:to>
      <xdr:col>20</xdr:col>
      <xdr:colOff>38100</xdr:colOff>
      <xdr:row>75</xdr:row>
      <xdr:rowOff>107315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86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92091</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50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131445</xdr:rowOff>
    </xdr:from>
    <xdr:to>
      <xdr:col>15</xdr:col>
      <xdr:colOff>149225</xdr:colOff>
      <xdr:row>75</xdr:row>
      <xdr:rowOff>61595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81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46372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05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120015</xdr:rowOff>
    </xdr:from>
    <xdr:to>
      <xdr:col>11</xdr:col>
      <xdr:colOff>60325</xdr:colOff>
      <xdr:row>75</xdr:row>
      <xdr:rowOff>50165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80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60342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57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116205</xdr:rowOff>
    </xdr:from>
    <xdr:to>
      <xdr:col>6</xdr:col>
      <xdr:colOff>171450</xdr:colOff>
      <xdr:row>75</xdr:row>
      <xdr:rowOff>46355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80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56532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572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経常収支比率の傾向と歩調を合わせるように改善・悪化している。人件費と物件費の指標が最低水準であるため、高止まりの状態となっている。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今後も、公共施設等総合管理計画や第４次竹田市行財政改革大綱に沿った取組を推進し、公共施設の総数削減を図ると同時に、職員数の適正化・職員給の見直し等を行い、指標の改善に努める。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33274</xdr:rowOff>
    </xdr:from>
    <xdr:to>
      <xdr:col>82</xdr:col>
      <xdr:colOff>107950</xdr:colOff>
      <xdr:row>77</xdr:row>
      <xdr:rowOff>120142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234924"/>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147590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06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33274</xdr:rowOff>
    </xdr:from>
    <xdr:to>
      <xdr:col>78</xdr:col>
      <xdr:colOff>69850</xdr:colOff>
      <xdr:row>77</xdr:row>
      <xdr:rowOff>46989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3234924"/>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25671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88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46989</xdr:rowOff>
    </xdr:from>
    <xdr:to>
      <xdr:col>73</xdr:col>
      <xdr:colOff>180975</xdr:colOff>
      <xdr:row>78</xdr:row>
      <xdr:rowOff>30987</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248639"/>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30987</xdr:rowOff>
    </xdr:from>
    <xdr:to>
      <xdr:col>69</xdr:col>
      <xdr:colOff>92075</xdr:colOff>
      <xdr:row>78</xdr:row>
      <xdr:rowOff>67563</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404087"/>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69342</xdr:rowOff>
    </xdr:from>
    <xdr:to>
      <xdr:col>82</xdr:col>
      <xdr:colOff>158750</xdr:colOff>
      <xdr:row>77</xdr:row>
      <xdr:rowOff>170942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41419</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153924</xdr:rowOff>
    </xdr:from>
    <xdr:to>
      <xdr:col>78</xdr:col>
      <xdr:colOff>120650</xdr:colOff>
      <xdr:row>77</xdr:row>
      <xdr:rowOff>84074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68851</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270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167639</xdr:rowOff>
    </xdr:from>
    <xdr:to>
      <xdr:col>74</xdr:col>
      <xdr:colOff>31750</xdr:colOff>
      <xdr:row>77</xdr:row>
      <xdr:rowOff>97789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151637</xdr:rowOff>
    </xdr:from>
    <xdr:to>
      <xdr:col>69</xdr:col>
      <xdr:colOff>142875</xdr:colOff>
      <xdr:row>78</xdr:row>
      <xdr:rowOff>81787</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66564</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16763</xdr:rowOff>
    </xdr:from>
    <xdr:to>
      <xdr:col>65</xdr:col>
      <xdr:colOff>53975</xdr:colOff>
      <xdr:row>78</xdr:row>
      <xdr:rowOff>118363</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103140</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大分県竹田市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63297</xdr:rowOff>
    </xdr:from>
    <xdr:to>
      <xdr:col>29</xdr:col>
      <xdr:colOff>127000</xdr:colOff>
      <xdr:row>14</xdr:row>
      <xdr:rowOff>136710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511222"/>
          <a:ext cx="647700" cy="734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92266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83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136710</xdr:rowOff>
    </xdr:from>
    <xdr:to>
      <xdr:col>26</xdr:col>
      <xdr:colOff>50800</xdr:colOff>
      <xdr:row>14</xdr:row>
      <xdr:rowOff>160528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584635"/>
          <a:ext cx="698500" cy="238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79410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152277</xdr:rowOff>
    </xdr:from>
    <xdr:to>
      <xdr:col>22</xdr:col>
      <xdr:colOff>114300</xdr:colOff>
      <xdr:row>14</xdr:row>
      <xdr:rowOff>160528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600202"/>
          <a:ext cx="698500" cy="82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91069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5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113415</xdr:rowOff>
    </xdr:from>
    <xdr:to>
      <xdr:col>18</xdr:col>
      <xdr:colOff>177800</xdr:colOff>
      <xdr:row>14</xdr:row>
      <xdr:rowOff>152277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561340"/>
          <a:ext cx="698500" cy="388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136310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168597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12497</xdr:rowOff>
    </xdr:from>
    <xdr:to>
      <xdr:col>29</xdr:col>
      <xdr:colOff>177800</xdr:colOff>
      <xdr:row>14</xdr:row>
      <xdr:rowOff>114097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460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29024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30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85910</xdr:rowOff>
    </xdr:from>
    <xdr:to>
      <xdr:col>26</xdr:col>
      <xdr:colOff>101600</xdr:colOff>
      <xdr:row>15</xdr:row>
      <xdr:rowOff>16060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533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26237</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302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109728</xdr:rowOff>
    </xdr:from>
    <xdr:to>
      <xdr:col>22</xdr:col>
      <xdr:colOff>165100</xdr:colOff>
      <xdr:row>15</xdr:row>
      <xdr:rowOff>39878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5576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50055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326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101477</xdr:rowOff>
    </xdr:from>
    <xdr:to>
      <xdr:col>19</xdr:col>
      <xdr:colOff>38100</xdr:colOff>
      <xdr:row>15</xdr:row>
      <xdr:rowOff>31627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549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41804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318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62615</xdr:rowOff>
    </xdr:from>
    <xdr:to>
      <xdr:col>15</xdr:col>
      <xdr:colOff>101600</xdr:colOff>
      <xdr:row>14</xdr:row>
      <xdr:rowOff>164215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510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2942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27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339382</xdr:rowOff>
    </xdr:from>
    <xdr:to>
      <xdr:col>29</xdr:col>
      <xdr:colOff>127000</xdr:colOff>
      <xdr:row>38</xdr:row>
      <xdr:rowOff>46471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5003800" y="7464082"/>
          <a:ext cx="647700" cy="49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324159</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4488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46471</xdr:rowOff>
    </xdr:from>
    <xdr:to>
      <xdr:col>26</xdr:col>
      <xdr:colOff>50800</xdr:colOff>
      <xdr:row>38</xdr:row>
      <xdr:rowOff>68413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514071"/>
          <a:ext cx="698500" cy="219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87913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55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68413</xdr:rowOff>
    </xdr:from>
    <xdr:to>
      <xdr:col>22</xdr:col>
      <xdr:colOff>114300</xdr:colOff>
      <xdr:row>38</xdr:row>
      <xdr:rowOff>88860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536013"/>
          <a:ext cx="698500" cy="204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116811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88860</xdr:rowOff>
    </xdr:from>
    <xdr:to>
      <xdr:col>18</xdr:col>
      <xdr:colOff>177800</xdr:colOff>
      <xdr:row>38</xdr:row>
      <xdr:rowOff>94490</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7556460"/>
          <a:ext cx="698500" cy="56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122476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120243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24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288582</xdr:rowOff>
    </xdr:from>
    <xdr:to>
      <xdr:col>29</xdr:col>
      <xdr:colOff>177800</xdr:colOff>
      <xdr:row>38</xdr:row>
      <xdr:rowOff>47282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4132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133659</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25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338571</xdr:rowOff>
    </xdr:from>
    <xdr:to>
      <xdr:col>26</xdr:col>
      <xdr:colOff>101600</xdr:colOff>
      <xdr:row>38</xdr:row>
      <xdr:rowOff>97271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4632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107448</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232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17613</xdr:rowOff>
    </xdr:from>
    <xdr:to>
      <xdr:col>22</xdr:col>
      <xdr:colOff>165100</xdr:colOff>
      <xdr:row>38</xdr:row>
      <xdr:rowOff>119213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4852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103990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571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38060</xdr:rowOff>
    </xdr:from>
    <xdr:to>
      <xdr:col>19</xdr:col>
      <xdr:colOff>38100</xdr:colOff>
      <xdr:row>38</xdr:row>
      <xdr:rowOff>139660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505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124437</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59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43690</xdr:rowOff>
    </xdr:from>
    <xdr:to>
      <xdr:col>15</xdr:col>
      <xdr:colOff>101600</xdr:colOff>
      <xdr:row>38</xdr:row>
      <xdr:rowOff>145290</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511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130067</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59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大分県竹田市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19,380
19,087
477.53
20,361,554
19,751,121
493,338
9,874,016
15,911,464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6187</xdr:rowOff>
    </xdr:from>
    <xdr:to>
      <xdr:col>24</xdr:col>
      <xdr:colOff>63500</xdr:colOff>
      <xdr:row>33</xdr:row>
      <xdr:rowOff>13164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5664037"/>
          <a:ext cx="838200" cy="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22521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94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6187</xdr:rowOff>
    </xdr:from>
    <xdr:to>
      <xdr:col>19</xdr:col>
      <xdr:colOff>177800</xdr:colOff>
      <xdr:row>33</xdr:row>
      <xdr:rowOff>17998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664037"/>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161826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17998</xdr:rowOff>
    </xdr:from>
    <xdr:to>
      <xdr:col>15</xdr:col>
      <xdr:colOff>50800</xdr:colOff>
      <xdr:row>33</xdr:row>
      <xdr:rowOff>64382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675848"/>
          <a:ext cx="889000" cy="4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169380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36046</xdr:rowOff>
    </xdr:from>
    <xdr:to>
      <xdr:col>10</xdr:col>
      <xdr:colOff>114300</xdr:colOff>
      <xdr:row>33</xdr:row>
      <xdr:rowOff>64382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5693896"/>
          <a:ext cx="889000" cy="28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46350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150461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133814</xdr:rowOff>
    </xdr:from>
    <xdr:to>
      <xdr:col>24</xdr:col>
      <xdr:colOff>114300</xdr:colOff>
      <xdr:row>33</xdr:row>
      <xdr:rowOff>63964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62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156691</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471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126837</xdr:rowOff>
    </xdr:from>
    <xdr:to>
      <xdr:col>20</xdr:col>
      <xdr:colOff>38100</xdr:colOff>
      <xdr:row>33</xdr:row>
      <xdr:rowOff>56987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61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73514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38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138648</xdr:rowOff>
    </xdr:from>
    <xdr:to>
      <xdr:col>15</xdr:col>
      <xdr:colOff>101600</xdr:colOff>
      <xdr:row>33</xdr:row>
      <xdr:rowOff>68798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62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85325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400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13582</xdr:rowOff>
    </xdr:from>
    <xdr:to>
      <xdr:col>10</xdr:col>
      <xdr:colOff>165100</xdr:colOff>
      <xdr:row>33</xdr:row>
      <xdr:rowOff>115182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67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131709</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446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156696</xdr:rowOff>
    </xdr:from>
    <xdr:to>
      <xdr:col>6</xdr:col>
      <xdr:colOff>38100</xdr:colOff>
      <xdr:row>33</xdr:row>
      <xdr:rowOff>86846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64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103373</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418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42061</xdr:rowOff>
    </xdr:from>
    <xdr:to>
      <xdr:col>24</xdr:col>
      <xdr:colOff>63500</xdr:colOff>
      <xdr:row>57</xdr:row>
      <xdr:rowOff>42888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9814711"/>
          <a:ext cx="838200" cy="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116047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88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42061</xdr:rowOff>
    </xdr:from>
    <xdr:to>
      <xdr:col>19</xdr:col>
      <xdr:colOff>177800</xdr:colOff>
      <xdr:row>57</xdr:row>
      <xdr:rowOff>65066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814711"/>
          <a:ext cx="889000" cy="23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62161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1000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44297</xdr:rowOff>
    </xdr:from>
    <xdr:to>
      <xdr:col>15</xdr:col>
      <xdr:colOff>50800</xdr:colOff>
      <xdr:row>57</xdr:row>
      <xdr:rowOff>65066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019300" y="9816947"/>
          <a:ext cx="889000" cy="20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73217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1001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44297</xdr:rowOff>
    </xdr:from>
    <xdr:to>
      <xdr:col>10</xdr:col>
      <xdr:colOff>114300</xdr:colOff>
      <xdr:row>57</xdr:row>
      <xdr:rowOff>91367</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816947"/>
          <a:ext cx="889000" cy="47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84963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100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91402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1003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163538</xdr:rowOff>
    </xdr:from>
    <xdr:to>
      <xdr:col>24</xdr:col>
      <xdr:colOff>114300</xdr:colOff>
      <xdr:row>57</xdr:row>
      <xdr:rowOff>93688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76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14965</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61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162711</xdr:rowOff>
    </xdr:from>
    <xdr:to>
      <xdr:col>20</xdr:col>
      <xdr:colOff>38100</xdr:colOff>
      <xdr:row>57</xdr:row>
      <xdr:rowOff>92861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76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109388</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539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14266</xdr:rowOff>
    </xdr:from>
    <xdr:to>
      <xdr:col>15</xdr:col>
      <xdr:colOff>101600</xdr:colOff>
      <xdr:row>57</xdr:row>
      <xdr:rowOff>115866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78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132393</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562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164947</xdr:rowOff>
    </xdr:from>
    <xdr:to>
      <xdr:col>10</xdr:col>
      <xdr:colOff>165100</xdr:colOff>
      <xdr:row>57</xdr:row>
      <xdr:rowOff>95097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76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111624</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541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40567</xdr:rowOff>
    </xdr:from>
    <xdr:to>
      <xdr:col>6</xdr:col>
      <xdr:colOff>38100</xdr:colOff>
      <xdr:row>57</xdr:row>
      <xdr:rowOff>142167</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81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158694</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588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39630</xdr:rowOff>
    </xdr:from>
    <xdr:to>
      <xdr:col>24</xdr:col>
      <xdr:colOff>63500</xdr:colOff>
      <xdr:row>78</xdr:row>
      <xdr:rowOff>90894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412730"/>
          <a:ext cx="838200" cy="5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46241</xdr:rowOff>
    </xdr:from>
    <xdr:to>
      <xdr:col>19</xdr:col>
      <xdr:colOff>177800</xdr:colOff>
      <xdr:row>78</xdr:row>
      <xdr:rowOff>90894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419341"/>
          <a:ext cx="889000" cy="4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37592</xdr:rowOff>
    </xdr:from>
    <xdr:to>
      <xdr:col>15</xdr:col>
      <xdr:colOff>50800</xdr:colOff>
      <xdr:row>78</xdr:row>
      <xdr:rowOff>46241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410692"/>
          <a:ext cx="889000" cy="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34544</xdr:rowOff>
    </xdr:from>
    <xdr:to>
      <xdr:col>10</xdr:col>
      <xdr:colOff>114300</xdr:colOff>
      <xdr:row>78</xdr:row>
      <xdr:rowOff>37592</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407644"/>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102500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130363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50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160280</xdr:rowOff>
    </xdr:from>
    <xdr:to>
      <xdr:col>24</xdr:col>
      <xdr:colOff>114300</xdr:colOff>
      <xdr:row>78</xdr:row>
      <xdr:rowOff>90430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138707</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4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40094</xdr:rowOff>
    </xdr:from>
    <xdr:to>
      <xdr:col>20</xdr:col>
      <xdr:colOff>38100</xdr:colOff>
      <xdr:row>78</xdr:row>
      <xdr:rowOff>141694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1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132821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0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166891</xdr:rowOff>
    </xdr:from>
    <xdr:to>
      <xdr:col>15</xdr:col>
      <xdr:colOff>101600</xdr:colOff>
      <xdr:row>78</xdr:row>
      <xdr:rowOff>97041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36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88168</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461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158242</xdr:rowOff>
    </xdr:from>
    <xdr:to>
      <xdr:col>10</xdr:col>
      <xdr:colOff>165100</xdr:colOff>
      <xdr:row>78</xdr:row>
      <xdr:rowOff>88392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35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79519</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45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155194</xdr:rowOff>
    </xdr:from>
    <xdr:to>
      <xdr:col>6</xdr:col>
      <xdr:colOff>38100</xdr:colOff>
      <xdr:row>78</xdr:row>
      <xdr:rowOff>85344</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35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101871</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132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170912</xdr:rowOff>
    </xdr:from>
    <xdr:to>
      <xdr:col>24</xdr:col>
      <xdr:colOff>63500</xdr:colOff>
      <xdr:row>95</xdr:row>
      <xdr:rowOff>109753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287212"/>
          <a:ext cx="838200" cy="11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90896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378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109753</xdr:rowOff>
    </xdr:from>
    <xdr:to>
      <xdr:col>19</xdr:col>
      <xdr:colOff>177800</xdr:colOff>
      <xdr:row>96</xdr:row>
      <xdr:rowOff>65207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397503"/>
          <a:ext cx="889000" cy="12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103271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60658</xdr:rowOff>
    </xdr:from>
    <xdr:to>
      <xdr:col>15</xdr:col>
      <xdr:colOff>50800</xdr:colOff>
      <xdr:row>96</xdr:row>
      <xdr:rowOff>65207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519858"/>
          <a:ext cx="889000" cy="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48730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60658</xdr:rowOff>
    </xdr:from>
    <xdr:to>
      <xdr:col>10</xdr:col>
      <xdr:colOff>114300</xdr:colOff>
      <xdr:row>96</xdr:row>
      <xdr:rowOff>104770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519858"/>
          <a:ext cx="889000" cy="44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28945</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65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120112</xdr:rowOff>
    </xdr:from>
    <xdr:to>
      <xdr:col>24</xdr:col>
      <xdr:colOff>114300</xdr:colOff>
      <xdr:row>95</xdr:row>
      <xdr:rowOff>50262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23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142989</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087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58953</xdr:rowOff>
    </xdr:from>
    <xdr:to>
      <xdr:col>20</xdr:col>
      <xdr:colOff>38100</xdr:colOff>
      <xdr:row>95</xdr:row>
      <xdr:rowOff>160553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34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5630</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121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14407</xdr:rowOff>
    </xdr:from>
    <xdr:to>
      <xdr:col>15</xdr:col>
      <xdr:colOff>101600</xdr:colOff>
      <xdr:row>96</xdr:row>
      <xdr:rowOff>116007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47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107134</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656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9858</xdr:rowOff>
    </xdr:from>
    <xdr:to>
      <xdr:col>10</xdr:col>
      <xdr:colOff>165100</xdr:colOff>
      <xdr:row>96</xdr:row>
      <xdr:rowOff>111458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46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127985</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6244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53970</xdr:rowOff>
    </xdr:from>
    <xdr:to>
      <xdr:col>6</xdr:col>
      <xdr:colOff>38100</xdr:colOff>
      <xdr:row>96</xdr:row>
      <xdr:rowOff>155570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51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647</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6288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98872</xdr:rowOff>
    </xdr:from>
    <xdr:to>
      <xdr:col>55</xdr:col>
      <xdr:colOff>0</xdr:colOff>
      <xdr:row>36</xdr:row>
      <xdr:rowOff>126628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271072"/>
          <a:ext cx="838200" cy="27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84320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56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77548</xdr:rowOff>
    </xdr:from>
    <xdr:to>
      <xdr:col>50</xdr:col>
      <xdr:colOff>114300</xdr:colOff>
      <xdr:row>36</xdr:row>
      <xdr:rowOff>126628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249748"/>
          <a:ext cx="889000" cy="4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32428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7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168827</xdr:rowOff>
    </xdr:from>
    <xdr:to>
      <xdr:col>45</xdr:col>
      <xdr:colOff>177800</xdr:colOff>
      <xdr:row>36</xdr:row>
      <xdr:rowOff>77548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998127"/>
          <a:ext cx="889000" cy="25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43458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8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168827</xdr:rowOff>
    </xdr:from>
    <xdr:to>
      <xdr:col>41</xdr:col>
      <xdr:colOff>50800</xdr:colOff>
      <xdr:row>37</xdr:row>
      <xdr:rowOff>112744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998127"/>
          <a:ext cx="889000" cy="458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35135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69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165159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16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48072</xdr:rowOff>
    </xdr:from>
    <xdr:to>
      <xdr:col>55</xdr:col>
      <xdr:colOff>50800</xdr:colOff>
      <xdr:row>36</xdr:row>
      <xdr:rowOff>149672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2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70949</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71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75828</xdr:rowOff>
    </xdr:from>
    <xdr:to>
      <xdr:col>50</xdr:col>
      <xdr:colOff>165100</xdr:colOff>
      <xdr:row>37</xdr:row>
      <xdr:rowOff>5978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4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22505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023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26748</xdr:rowOff>
    </xdr:from>
    <xdr:to>
      <xdr:col>46</xdr:col>
      <xdr:colOff>38100</xdr:colOff>
      <xdr:row>36</xdr:row>
      <xdr:rowOff>128348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19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144875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974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118027</xdr:rowOff>
    </xdr:from>
    <xdr:to>
      <xdr:col>41</xdr:col>
      <xdr:colOff>101600</xdr:colOff>
      <xdr:row>35</xdr:row>
      <xdr:rowOff>48177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94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39304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040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61944</xdr:rowOff>
    </xdr:from>
    <xdr:to>
      <xdr:col>36</xdr:col>
      <xdr:colOff>165100</xdr:colOff>
      <xdr:row>37</xdr:row>
      <xdr:rowOff>163544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0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154671</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49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35335</xdr:rowOff>
    </xdr:from>
    <xdr:to>
      <xdr:col>55</xdr:col>
      <xdr:colOff>0</xdr:colOff>
      <xdr:row>57</xdr:row>
      <xdr:rowOff>52521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807985"/>
          <a:ext cx="838200" cy="1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27302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168607</xdr:rowOff>
    </xdr:from>
    <xdr:to>
      <xdr:col>50</xdr:col>
      <xdr:colOff>114300</xdr:colOff>
      <xdr:row>57</xdr:row>
      <xdr:rowOff>35335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769807"/>
          <a:ext cx="889000" cy="38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157069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92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84052</xdr:rowOff>
    </xdr:from>
    <xdr:to>
      <xdr:col>45</xdr:col>
      <xdr:colOff>177800</xdr:colOff>
      <xdr:row>56</xdr:row>
      <xdr:rowOff>168607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513802"/>
          <a:ext cx="889000" cy="256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132549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90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84052</xdr:rowOff>
    </xdr:from>
    <xdr:to>
      <xdr:col>41</xdr:col>
      <xdr:colOff>50800</xdr:colOff>
      <xdr:row>55</xdr:row>
      <xdr:rowOff>168935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513802"/>
          <a:ext cx="889000" cy="8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141320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91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138008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9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1721</xdr:rowOff>
    </xdr:from>
    <xdr:to>
      <xdr:col>55</xdr:col>
      <xdr:colOff>50800</xdr:colOff>
      <xdr:row>57</xdr:row>
      <xdr:rowOff>103321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7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24598</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25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155985</xdr:rowOff>
    </xdr:from>
    <xdr:to>
      <xdr:col>50</xdr:col>
      <xdr:colOff>165100</xdr:colOff>
      <xdr:row>57</xdr:row>
      <xdr:rowOff>86135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5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102662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532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117807</xdr:rowOff>
    </xdr:from>
    <xdr:to>
      <xdr:col>46</xdr:col>
      <xdr:colOff>38100</xdr:colOff>
      <xdr:row>57</xdr:row>
      <xdr:rowOff>47957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1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64484</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494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33252</xdr:rowOff>
    </xdr:from>
    <xdr:to>
      <xdr:col>41</xdr:col>
      <xdr:colOff>101600</xdr:colOff>
      <xdr:row>55</xdr:row>
      <xdr:rowOff>134852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46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151379</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23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118135</xdr:rowOff>
    </xdr:from>
    <xdr:to>
      <xdr:col>36</xdr:col>
      <xdr:colOff>165100</xdr:colOff>
      <xdr:row>56</xdr:row>
      <xdr:rowOff>48285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54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64812</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323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73</xdr:row>
      <xdr:rowOff>19584</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535434"/>
          <a:ext cx="1270" cy="977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137711</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310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73</xdr:row>
      <xdr:rowOff>19584</xdr:rowOff>
    </xdr:from>
    <xdr:to>
      <xdr:col>55</xdr:col>
      <xdr:colOff>88900</xdr:colOff>
      <xdr:row>73</xdr:row>
      <xdr:rowOff>19584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535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42463</xdr:rowOff>
    </xdr:from>
    <xdr:to>
      <xdr:col>55</xdr:col>
      <xdr:colOff>0</xdr:colOff>
      <xdr:row>78</xdr:row>
      <xdr:rowOff>112213</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415563"/>
          <a:ext cx="838200" cy="6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109216</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139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86339</xdr:rowOff>
    </xdr:from>
    <xdr:to>
      <xdr:col>55</xdr:col>
      <xdr:colOff>50800</xdr:colOff>
      <xdr:row>78</xdr:row>
      <xdr:rowOff>16489</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2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30758</xdr:rowOff>
    </xdr:from>
    <xdr:to>
      <xdr:col>50</xdr:col>
      <xdr:colOff>114300</xdr:colOff>
      <xdr:row>78</xdr:row>
      <xdr:rowOff>42463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403858"/>
          <a:ext cx="889000" cy="1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91194</xdr:rowOff>
    </xdr:from>
    <xdr:to>
      <xdr:col>50</xdr:col>
      <xdr:colOff>165100</xdr:colOff>
      <xdr:row>78</xdr:row>
      <xdr:rowOff>21344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29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37871</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06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93614</xdr:rowOff>
    </xdr:from>
    <xdr:to>
      <xdr:col>45</xdr:col>
      <xdr:colOff>177800</xdr:colOff>
      <xdr:row>78</xdr:row>
      <xdr:rowOff>30758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2095114"/>
          <a:ext cx="889000" cy="130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34804</xdr:rowOff>
    </xdr:from>
    <xdr:to>
      <xdr:col>46</xdr:col>
      <xdr:colOff>38100</xdr:colOff>
      <xdr:row>77</xdr:row>
      <xdr:rowOff>136404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23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152931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01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93614</xdr:rowOff>
    </xdr:from>
    <xdr:to>
      <xdr:col>41</xdr:col>
      <xdr:colOff>50800</xdr:colOff>
      <xdr:row>73</xdr:row>
      <xdr:rowOff>108766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2095114"/>
          <a:ext cx="889000" cy="52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15638</xdr:rowOff>
    </xdr:from>
    <xdr:to>
      <xdr:col>41</xdr:col>
      <xdr:colOff>101600</xdr:colOff>
      <xdr:row>77</xdr:row>
      <xdr:rowOff>117238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21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108365</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31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22496</xdr:rowOff>
    </xdr:from>
    <xdr:to>
      <xdr:col>36</xdr:col>
      <xdr:colOff>165100</xdr:colOff>
      <xdr:row>77</xdr:row>
      <xdr:rowOff>124096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2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115223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31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61413</xdr:rowOff>
    </xdr:from>
    <xdr:to>
      <xdr:col>55</xdr:col>
      <xdr:colOff>50800</xdr:colOff>
      <xdr:row>78</xdr:row>
      <xdr:rowOff>163013</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3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147790</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349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163113</xdr:rowOff>
    </xdr:from>
    <xdr:to>
      <xdr:col>50</xdr:col>
      <xdr:colOff>165100</xdr:colOff>
      <xdr:row>78</xdr:row>
      <xdr:rowOff>93263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36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84390</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457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151408</xdr:rowOff>
    </xdr:from>
    <xdr:to>
      <xdr:col>46</xdr:col>
      <xdr:colOff>38100</xdr:colOff>
      <xdr:row>78</xdr:row>
      <xdr:rowOff>81558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35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72685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44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42814</xdr:rowOff>
    </xdr:from>
    <xdr:to>
      <xdr:col>41</xdr:col>
      <xdr:colOff>101600</xdr:colOff>
      <xdr:row>70</xdr:row>
      <xdr:rowOff>144414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204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68</xdr:row>
      <xdr:rowOff>160941</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61795" y="11819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57966</xdr:rowOff>
    </xdr:from>
    <xdr:to>
      <xdr:col>36</xdr:col>
      <xdr:colOff>165100</xdr:colOff>
      <xdr:row>73</xdr:row>
      <xdr:rowOff>159566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257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4643</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234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4186</xdr:rowOff>
    </xdr:from>
    <xdr:to>
      <xdr:col>55</xdr:col>
      <xdr:colOff>0</xdr:colOff>
      <xdr:row>98</xdr:row>
      <xdr:rowOff>16383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806286"/>
          <a:ext cx="838200" cy="1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105512</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736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148568</xdr:rowOff>
    </xdr:from>
    <xdr:to>
      <xdr:col>50</xdr:col>
      <xdr:colOff>114300</xdr:colOff>
      <xdr:row>98</xdr:row>
      <xdr:rowOff>16383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779218"/>
          <a:ext cx="889000" cy="39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61637</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86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148568</xdr:rowOff>
    </xdr:from>
    <xdr:to>
      <xdr:col>45</xdr:col>
      <xdr:colOff>177800</xdr:colOff>
      <xdr:row>98</xdr:row>
      <xdr:rowOff>55922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779218"/>
          <a:ext cx="889000" cy="7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55396</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85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167081</xdr:rowOff>
    </xdr:from>
    <xdr:to>
      <xdr:col>41</xdr:col>
      <xdr:colOff>50800</xdr:colOff>
      <xdr:row>98</xdr:row>
      <xdr:rowOff>55922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797731"/>
          <a:ext cx="889000" cy="6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90834</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55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61743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86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124836</xdr:rowOff>
    </xdr:from>
    <xdr:to>
      <xdr:col>55</xdr:col>
      <xdr:colOff>50800</xdr:colOff>
      <xdr:row>98</xdr:row>
      <xdr:rowOff>54986</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75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84213</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54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137033</xdr:rowOff>
    </xdr:from>
    <xdr:to>
      <xdr:col>50</xdr:col>
      <xdr:colOff>165100</xdr:colOff>
      <xdr:row>98</xdr:row>
      <xdr:rowOff>67183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76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83710</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54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97768</xdr:rowOff>
    </xdr:from>
    <xdr:to>
      <xdr:col>46</xdr:col>
      <xdr:colOff>38100</xdr:colOff>
      <xdr:row>98</xdr:row>
      <xdr:rowOff>27918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72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44445</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50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5122</xdr:rowOff>
    </xdr:from>
    <xdr:to>
      <xdr:col>41</xdr:col>
      <xdr:colOff>101600</xdr:colOff>
      <xdr:row>98</xdr:row>
      <xdr:rowOff>106722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80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97849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89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116281</xdr:rowOff>
    </xdr:from>
    <xdr:to>
      <xdr:col>36</xdr:col>
      <xdr:colOff>165100</xdr:colOff>
      <xdr:row>98</xdr:row>
      <xdr:rowOff>46431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74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62958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52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64795</xdr:rowOff>
    </xdr:from>
    <xdr:to>
      <xdr:col>85</xdr:col>
      <xdr:colOff>127000</xdr:colOff>
      <xdr:row>35</xdr:row>
      <xdr:rowOff>106032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065545"/>
          <a:ext cx="838200" cy="4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44645</xdr:rowOff>
    </xdr:from>
    <xdr:ext cx="469744"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559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132842</xdr:rowOff>
    </xdr:from>
    <xdr:to>
      <xdr:col>81</xdr:col>
      <xdr:colOff>50800</xdr:colOff>
      <xdr:row>35</xdr:row>
      <xdr:rowOff>106032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5962142"/>
          <a:ext cx="889000" cy="14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145483</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6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132842</xdr:rowOff>
    </xdr:from>
    <xdr:to>
      <xdr:col>76</xdr:col>
      <xdr:colOff>114300</xdr:colOff>
      <xdr:row>36</xdr:row>
      <xdr:rowOff>84760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5962142"/>
          <a:ext cx="889000" cy="29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130014</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64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84760</xdr:rowOff>
    </xdr:from>
    <xdr:to>
      <xdr:col>71</xdr:col>
      <xdr:colOff>177800</xdr:colOff>
      <xdr:row>37</xdr:row>
      <xdr:rowOff>143688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256960"/>
          <a:ext cx="889000" cy="23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140860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65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129341</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64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13995</xdr:rowOff>
    </xdr:from>
    <xdr:to>
      <xdr:col>85</xdr:col>
      <xdr:colOff>177800</xdr:colOff>
      <xdr:row>35</xdr:row>
      <xdr:rowOff>115595</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01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36872</xdr:rowOff>
    </xdr:from>
    <xdr:ext cx="534377"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586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55232</xdr:rowOff>
    </xdr:from>
    <xdr:to>
      <xdr:col>81</xdr:col>
      <xdr:colOff>101600</xdr:colOff>
      <xdr:row>35</xdr:row>
      <xdr:rowOff>156832</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05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1909</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14111" y="583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82042</xdr:rowOff>
    </xdr:from>
    <xdr:to>
      <xdr:col>76</xdr:col>
      <xdr:colOff>165100</xdr:colOff>
      <xdr:row>35</xdr:row>
      <xdr:rowOff>12192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591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28719</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568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33960</xdr:rowOff>
    </xdr:from>
    <xdr:to>
      <xdr:col>72</xdr:col>
      <xdr:colOff>38100</xdr:colOff>
      <xdr:row>36</xdr:row>
      <xdr:rowOff>135560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2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152087</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598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92888</xdr:rowOff>
    </xdr:from>
    <xdr:to>
      <xdr:col>67</xdr:col>
      <xdr:colOff>101600</xdr:colOff>
      <xdr:row>38</xdr:row>
      <xdr:rowOff>23037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4365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39565</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47111" y="621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50406</xdr:rowOff>
    </xdr:from>
    <xdr:to>
      <xdr:col>85</xdr:col>
      <xdr:colOff>127000</xdr:colOff>
      <xdr:row>77</xdr:row>
      <xdr:rowOff>66033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252056"/>
          <a:ext cx="838200" cy="15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62009</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3263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66033</xdr:rowOff>
    </xdr:from>
    <xdr:to>
      <xdr:col>81</xdr:col>
      <xdr:colOff>50800</xdr:colOff>
      <xdr:row>77</xdr:row>
      <xdr:rowOff>95219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267683"/>
          <a:ext cx="889000" cy="2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4340</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95219</xdr:rowOff>
    </xdr:from>
    <xdr:to>
      <xdr:col>76</xdr:col>
      <xdr:colOff>114300</xdr:colOff>
      <xdr:row>77</xdr:row>
      <xdr:rowOff>114771</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296869"/>
          <a:ext cx="889000" cy="1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10109</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114771</xdr:rowOff>
    </xdr:from>
    <xdr:to>
      <xdr:col>71</xdr:col>
      <xdr:colOff>177800</xdr:colOff>
      <xdr:row>77</xdr:row>
      <xdr:rowOff>121796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316421"/>
          <a:ext cx="889000" cy="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20432</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23488</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339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171056</xdr:rowOff>
    </xdr:from>
    <xdr:to>
      <xdr:col>85</xdr:col>
      <xdr:colOff>177800</xdr:colOff>
      <xdr:row>77</xdr:row>
      <xdr:rowOff>101206</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20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22483</xdr:rowOff>
    </xdr:from>
    <xdr:ext cx="599010"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0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15233</xdr:rowOff>
    </xdr:from>
    <xdr:to>
      <xdr:col>81</xdr:col>
      <xdr:colOff>101600</xdr:colOff>
      <xdr:row>77</xdr:row>
      <xdr:rowOff>116833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21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133360</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181795" y="12992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44419</xdr:rowOff>
    </xdr:from>
    <xdr:to>
      <xdr:col>76</xdr:col>
      <xdr:colOff>165100</xdr:colOff>
      <xdr:row>77</xdr:row>
      <xdr:rowOff>146019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24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162546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021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63971</xdr:rowOff>
    </xdr:from>
    <xdr:to>
      <xdr:col>72</xdr:col>
      <xdr:colOff>38100</xdr:colOff>
      <xdr:row>77</xdr:row>
      <xdr:rowOff>165571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26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10648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04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70996</xdr:rowOff>
    </xdr:from>
    <xdr:to>
      <xdr:col>67</xdr:col>
      <xdr:colOff>101600</xdr:colOff>
      <xdr:row>78</xdr:row>
      <xdr:rowOff>1146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27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17673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047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38598</xdr:rowOff>
    </xdr:from>
    <xdr:to>
      <xdr:col>85</xdr:col>
      <xdr:colOff>127000</xdr:colOff>
      <xdr:row>98</xdr:row>
      <xdr:rowOff>53542</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5481300" y="16840698"/>
          <a:ext cx="838200" cy="14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8996</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639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38598</xdr:rowOff>
    </xdr:from>
    <xdr:to>
      <xdr:col>81</xdr:col>
      <xdr:colOff>50800</xdr:colOff>
      <xdr:row>98</xdr:row>
      <xdr:rowOff>69839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4592300" y="16840698"/>
          <a:ext cx="889000" cy="3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81123</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88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67734</xdr:rowOff>
    </xdr:from>
    <xdr:to>
      <xdr:col>76</xdr:col>
      <xdr:colOff>114300</xdr:colOff>
      <xdr:row>98</xdr:row>
      <xdr:rowOff>69839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3703300" y="16869834"/>
          <a:ext cx="889000" cy="2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95997</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55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67734</xdr:rowOff>
    </xdr:from>
    <xdr:to>
      <xdr:col>71</xdr:col>
      <xdr:colOff>177800</xdr:colOff>
      <xdr:row>98</xdr:row>
      <xdr:rowOff>81499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6869834"/>
          <a:ext cx="889000" cy="1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134492</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148705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2742</xdr:rowOff>
    </xdr:from>
    <xdr:to>
      <xdr:col>85</xdr:col>
      <xdr:colOff>177800</xdr:colOff>
      <xdr:row>98</xdr:row>
      <xdr:rowOff>104342</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80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135995</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76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159248</xdr:rowOff>
    </xdr:from>
    <xdr:to>
      <xdr:col>81</xdr:col>
      <xdr:colOff>101600</xdr:colOff>
      <xdr:row>98</xdr:row>
      <xdr:rowOff>89398</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78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105925</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56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19039</xdr:rowOff>
    </xdr:from>
    <xdr:to>
      <xdr:col>76</xdr:col>
      <xdr:colOff>165100</xdr:colOff>
      <xdr:row>98</xdr:row>
      <xdr:rowOff>120639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82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111766</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913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16934</xdr:rowOff>
    </xdr:from>
    <xdr:to>
      <xdr:col>72</xdr:col>
      <xdr:colOff>38100</xdr:colOff>
      <xdr:row>98</xdr:row>
      <xdr:rowOff>118534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81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109661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91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30699</xdr:rowOff>
    </xdr:from>
    <xdr:to>
      <xdr:col>67</xdr:col>
      <xdr:colOff>101600</xdr:colOff>
      <xdr:row>98</xdr:row>
      <xdr:rowOff>132299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83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123426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92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101871</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445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38511</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3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5169</xdr:rowOff>
    </xdr:from>
    <xdr:to>
      <xdr:col>107</xdr:col>
      <xdr:colOff>50800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691719"/>
          <a:ext cx="889000" cy="3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42644</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3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5169</xdr:rowOff>
    </xdr:from>
    <xdr:to>
      <xdr:col>102</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18656300" y="6691719"/>
          <a:ext cx="889000" cy="3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37215</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38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63485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40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125819</xdr:rowOff>
    </xdr:from>
    <xdr:to>
      <xdr:col>102</xdr:col>
      <xdr:colOff>165100</xdr:colOff>
      <xdr:row>39</xdr:row>
      <xdr:rowOff>55969</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4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47096</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733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71719</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63283</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81869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17983</xdr:rowOff>
    </xdr:from>
    <xdr:to>
      <xdr:col>116</xdr:col>
      <xdr:colOff>63500</xdr:colOff>
      <xdr:row>75</xdr:row>
      <xdr:rowOff>59703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1323300" y="12876733"/>
          <a:ext cx="838200" cy="4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137253</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316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17983</xdr:rowOff>
    </xdr:from>
    <xdr:to>
      <xdr:col>111</xdr:col>
      <xdr:colOff>177800</xdr:colOff>
      <xdr:row>75</xdr:row>
      <xdr:rowOff>35331</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2876733"/>
          <a:ext cx="889000" cy="1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102443</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33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24384</xdr:rowOff>
    </xdr:from>
    <xdr:to>
      <xdr:col>107</xdr:col>
      <xdr:colOff>50800</xdr:colOff>
      <xdr:row>75</xdr:row>
      <xdr:rowOff>35331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9545300" y="12883134"/>
          <a:ext cx="889000" cy="10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109123</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331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24384</xdr:rowOff>
    </xdr:from>
    <xdr:to>
      <xdr:col>102</xdr:col>
      <xdr:colOff>114300</xdr:colOff>
      <xdr:row>75</xdr:row>
      <xdr:rowOff>56515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656300" y="12883134"/>
          <a:ext cx="889000" cy="32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133469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333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36873</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32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8903</xdr:rowOff>
    </xdr:from>
    <xdr:to>
      <xdr:col>116</xdr:col>
      <xdr:colOff>114300</xdr:colOff>
      <xdr:row>75</xdr:row>
      <xdr:rowOff>110503</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86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31780</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71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138633</xdr:rowOff>
    </xdr:from>
    <xdr:to>
      <xdr:col>112</xdr:col>
      <xdr:colOff>38100</xdr:colOff>
      <xdr:row>75</xdr:row>
      <xdr:rowOff>68783</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82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85310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601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155981</xdr:rowOff>
    </xdr:from>
    <xdr:to>
      <xdr:col>107</xdr:col>
      <xdr:colOff>101600</xdr:colOff>
      <xdr:row>75</xdr:row>
      <xdr:rowOff>86131</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84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102658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61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145034</xdr:rowOff>
    </xdr:from>
    <xdr:to>
      <xdr:col>102</xdr:col>
      <xdr:colOff>165100</xdr:colOff>
      <xdr:row>75</xdr:row>
      <xdr:rowOff>75184</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83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91711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607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5715</xdr:rowOff>
    </xdr:from>
    <xdr:to>
      <xdr:col>98</xdr:col>
      <xdr:colOff>38100</xdr:colOff>
      <xdr:row>75</xdr:row>
      <xdr:rowOff>107315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86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123842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63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歳出決算総額の主な構成項目である人件費は、住民一人当たり</a:t>
          </a:r>
          <a:r>
            <a:rPr kumimoji="1" lang="en-US" altLang="ja-JP" sz="1100" b="0" i="0" baseline="0">
              <a:solidFill>
                <a:sysClr val="windowText" lastClr="000000"/>
              </a:solidFill>
              <a:effectLst/>
              <a:latin typeface="+mn-lt"/>
              <a:ea typeface="+mn-ea"/>
              <a:cs typeface="+mn-cs"/>
            </a:rPr>
            <a:t>162,374</a:t>
          </a:r>
          <a:r>
            <a:rPr kumimoji="1" lang="ja-JP" altLang="ja-JP" sz="1100" b="0" i="0" baseline="0">
              <a:solidFill>
                <a:sysClr val="windowText" lastClr="000000"/>
              </a:solidFill>
              <a:effectLst/>
              <a:latin typeface="+mn-lt"/>
              <a:ea typeface="+mn-ea"/>
              <a:cs typeface="+mn-cs"/>
            </a:rPr>
            <a:t>円で全国・県内平均を大きく上回っており、類似団体内でも最高額に近い値となっている。これまでの職員数の削減などにより職員給は減少しているが、人口減少も急速に進んでいるため改善には至っていない。今後も、第４次竹田市行財政改革大綱に沿って、職員数の適正化・職員給の見直し等を行い、人件費の削減に努めていく必要があ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大型公共事業の完了により普通建設事業費は減少したものの、維持管理に係る物件費と合わせ類似団体よりも高い傾向にある。今後これらの施設に係る維持補修費の増加も見込まれるため、公共施設等総合管理計画に基づいて、既存施設の民間譲渡や除却等も含めた適切な管理計画を推し進める必要があ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災害復旧費は令和</a:t>
          </a:r>
          <a:r>
            <a:rPr kumimoji="1" lang="en-US" altLang="ja-JP" sz="1100" b="0" i="0" baseline="0">
              <a:solidFill>
                <a:sysClr val="windowText" lastClr="000000"/>
              </a:solidFill>
              <a:effectLst/>
              <a:latin typeface="+mn-lt"/>
              <a:ea typeface="+mn-ea"/>
              <a:cs typeface="+mn-cs"/>
            </a:rPr>
            <a:t>2</a:t>
          </a:r>
          <a:r>
            <a:rPr kumimoji="1" lang="ja-JP" altLang="ja-JP" sz="1100" b="0" i="0" baseline="0">
              <a:solidFill>
                <a:sysClr val="windowText" lastClr="000000"/>
              </a:solidFill>
              <a:effectLst/>
              <a:latin typeface="+mn-lt"/>
              <a:ea typeface="+mn-ea"/>
              <a:cs typeface="+mn-cs"/>
            </a:rPr>
            <a:t>年及び令和</a:t>
          </a:r>
          <a:r>
            <a:rPr kumimoji="1" lang="en-US" altLang="ja-JP" sz="1100" b="0" i="0" baseline="0">
              <a:solidFill>
                <a:sysClr val="windowText" lastClr="000000"/>
              </a:solidFill>
              <a:effectLst/>
              <a:latin typeface="+mn-lt"/>
              <a:ea typeface="+mn-ea"/>
              <a:cs typeface="+mn-cs"/>
            </a:rPr>
            <a:t>4</a:t>
          </a:r>
          <a:r>
            <a:rPr kumimoji="1" lang="ja-JP" altLang="ja-JP" sz="1100" b="0" i="0" baseline="0">
              <a:solidFill>
                <a:sysClr val="windowText" lastClr="000000"/>
              </a:solidFill>
              <a:effectLst/>
              <a:latin typeface="+mn-lt"/>
              <a:ea typeface="+mn-ea"/>
              <a:cs typeface="+mn-cs"/>
            </a:rPr>
            <a:t>年に発生した豪雨、台風災害に係る復旧事業により類似団体平均を上回っている。</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　扶助費は、生活保護費等は減少したものの、エネルギー・食料品価格等物価高騰支援給付金事業等の増加により歳出増となった。</a:t>
          </a:r>
          <a:endParaRPr lang="ja-JP" altLang="ja-JP" sz="140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　繰出金は、住民一人当たり</a:t>
          </a:r>
          <a:r>
            <a:rPr kumimoji="1" lang="en-US" altLang="ja-JP" sz="1100" b="0" i="0" baseline="0">
              <a:solidFill>
                <a:sysClr val="windowText" lastClr="000000"/>
              </a:solidFill>
              <a:effectLst/>
              <a:latin typeface="+mn-lt"/>
              <a:ea typeface="+mn-ea"/>
              <a:cs typeface="+mn-cs"/>
            </a:rPr>
            <a:t>82,799</a:t>
          </a:r>
          <a:r>
            <a:rPr kumimoji="1" lang="ja-JP" altLang="ja-JP" sz="1100" b="0" i="0" baseline="0">
              <a:solidFill>
                <a:sysClr val="windowText" lastClr="000000"/>
              </a:solidFill>
              <a:effectLst/>
              <a:latin typeface="+mn-lt"/>
              <a:ea typeface="+mn-ea"/>
              <a:cs typeface="+mn-cs"/>
            </a:rPr>
            <a:t>円で類似団体平均を大きく上回っている。後期高齢者医療事業会計と介護保険事業会計への繰出が多くを占めており、全国平均を上回る高い高齢化率とそれに伴う給付費が主な要因である。</a:t>
          </a:r>
          <a:endParaRPr kumimoji="1" lang="en-US" altLang="ja-JP" sz="1100" b="0" i="0" baseline="0">
            <a:solidFill>
              <a:sysClr val="windowText" lastClr="000000"/>
            </a:solidFill>
            <a:effectLst/>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大分県竹田市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19,380
19,087
477.53
20,361,554
19,751,121
493,338
9,874,016
15,911,464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165608</xdr:rowOff>
    </xdr:from>
    <xdr:to>
      <xdr:col>24</xdr:col>
      <xdr:colOff>63500</xdr:colOff>
      <xdr:row>33</xdr:row>
      <xdr:rowOff>2349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652008"/>
          <a:ext cx="838200" cy="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45038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2349</xdr:rowOff>
    </xdr:from>
    <xdr:to>
      <xdr:col>19</xdr:col>
      <xdr:colOff>177800</xdr:colOff>
      <xdr:row>33</xdr:row>
      <xdr:rowOff>36068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660199"/>
          <a:ext cx="889000" cy="3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11130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8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153035</xdr:rowOff>
    </xdr:from>
    <xdr:to>
      <xdr:col>15</xdr:col>
      <xdr:colOff>50800</xdr:colOff>
      <xdr:row>33</xdr:row>
      <xdr:rowOff>36068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467985"/>
          <a:ext cx="889000" cy="22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21798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153035</xdr:rowOff>
    </xdr:from>
    <xdr:to>
      <xdr:col>10</xdr:col>
      <xdr:colOff>114300</xdr:colOff>
      <xdr:row>33</xdr:row>
      <xdr:rowOff>25400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467985"/>
          <a:ext cx="889000" cy="21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46943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7510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114808</xdr:rowOff>
    </xdr:from>
    <xdr:to>
      <xdr:col>24</xdr:col>
      <xdr:colOff>114300</xdr:colOff>
      <xdr:row>33</xdr:row>
      <xdr:rowOff>44958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0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137685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5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122999</xdr:rowOff>
    </xdr:from>
    <xdr:to>
      <xdr:col>20</xdr:col>
      <xdr:colOff>38100</xdr:colOff>
      <xdr:row>33</xdr:row>
      <xdr:rowOff>53149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0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69676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38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156718</xdr:rowOff>
    </xdr:from>
    <xdr:to>
      <xdr:col>15</xdr:col>
      <xdr:colOff>101600</xdr:colOff>
      <xdr:row>33</xdr:row>
      <xdr:rowOff>86868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4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103395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1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102235</xdr:rowOff>
    </xdr:from>
    <xdr:to>
      <xdr:col>10</xdr:col>
      <xdr:colOff>165100</xdr:colOff>
      <xdr:row>32</xdr:row>
      <xdr:rowOff>32385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41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48912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19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146050</xdr:rowOff>
    </xdr:from>
    <xdr:to>
      <xdr:col>6</xdr:col>
      <xdr:colOff>38100</xdr:colOff>
      <xdr:row>33</xdr:row>
      <xdr:rowOff>76200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3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92727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0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156693</xdr:rowOff>
    </xdr:from>
    <xdr:to>
      <xdr:col>24</xdr:col>
      <xdr:colOff>63500</xdr:colOff>
      <xdr:row>58</xdr:row>
      <xdr:rowOff>2423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29343"/>
          <a:ext cx="838200" cy="1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16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156693</xdr:rowOff>
    </xdr:from>
    <xdr:to>
      <xdr:col>19</xdr:col>
      <xdr:colOff>177800</xdr:colOff>
      <xdr:row>58</xdr:row>
      <xdr:rowOff>7367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29343"/>
          <a:ext cx="889000" cy="22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90809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42405</xdr:rowOff>
    </xdr:from>
    <xdr:to>
      <xdr:col>15</xdr:col>
      <xdr:colOff>50800</xdr:colOff>
      <xdr:row>58</xdr:row>
      <xdr:rowOff>7367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15055"/>
          <a:ext cx="889000" cy="13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87303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42405</xdr:rowOff>
    </xdr:from>
    <xdr:to>
      <xdr:col>10</xdr:col>
      <xdr:colOff>114300</xdr:colOff>
      <xdr:row>58</xdr:row>
      <xdr:rowOff>16435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815055"/>
          <a:ext cx="889000" cy="145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161669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128798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1007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123073</xdr:rowOff>
    </xdr:from>
    <xdr:to>
      <xdr:col>24</xdr:col>
      <xdr:colOff>114300</xdr:colOff>
      <xdr:row>58</xdr:row>
      <xdr:rowOff>53223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9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145950</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47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105893</xdr:rowOff>
    </xdr:from>
    <xdr:to>
      <xdr:col>20</xdr:col>
      <xdr:colOff>38100</xdr:colOff>
      <xdr:row>58</xdr:row>
      <xdr:rowOff>36043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7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52570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53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128017</xdr:rowOff>
    </xdr:from>
    <xdr:to>
      <xdr:col>15</xdr:col>
      <xdr:colOff>101600</xdr:colOff>
      <xdr:row>58</xdr:row>
      <xdr:rowOff>58167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0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74694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7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163055</xdr:rowOff>
    </xdr:from>
    <xdr:to>
      <xdr:col>10</xdr:col>
      <xdr:colOff>165100</xdr:colOff>
      <xdr:row>57</xdr:row>
      <xdr:rowOff>93205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6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109732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39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137085</xdr:rowOff>
    </xdr:from>
    <xdr:to>
      <xdr:col>6</xdr:col>
      <xdr:colOff>38100</xdr:colOff>
      <xdr:row>58</xdr:row>
      <xdr:rowOff>67235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0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83762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84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165815</xdr:rowOff>
    </xdr:from>
    <xdr:to>
      <xdr:col>24</xdr:col>
      <xdr:colOff>63500</xdr:colOff>
      <xdr:row>74</xdr:row>
      <xdr:rowOff>97688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681665"/>
          <a:ext cx="838200" cy="10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88768</xdr:rowOff>
    </xdr:from>
    <xdr:to>
      <xdr:col>19</xdr:col>
      <xdr:colOff>177800</xdr:colOff>
      <xdr:row>74</xdr:row>
      <xdr:rowOff>97688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776068"/>
          <a:ext cx="889000" cy="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31793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6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88768</xdr:rowOff>
    </xdr:from>
    <xdr:to>
      <xdr:col>15</xdr:col>
      <xdr:colOff>50800</xdr:colOff>
      <xdr:row>75</xdr:row>
      <xdr:rowOff>62781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776068"/>
          <a:ext cx="889000" cy="14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162899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41101</xdr:rowOff>
    </xdr:from>
    <xdr:to>
      <xdr:col>10</xdr:col>
      <xdr:colOff>114300</xdr:colOff>
      <xdr:row>75</xdr:row>
      <xdr:rowOff>62781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2899851"/>
          <a:ext cx="889000" cy="2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118854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133525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115015</xdr:rowOff>
    </xdr:from>
    <xdr:to>
      <xdr:col>24</xdr:col>
      <xdr:colOff>114300</xdr:colOff>
      <xdr:row>74</xdr:row>
      <xdr:rowOff>45165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63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137892</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482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46888</xdr:rowOff>
    </xdr:from>
    <xdr:to>
      <xdr:col>20</xdr:col>
      <xdr:colOff>38100</xdr:colOff>
      <xdr:row>74</xdr:row>
      <xdr:rowOff>148488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73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165015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509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37968</xdr:rowOff>
    </xdr:from>
    <xdr:to>
      <xdr:col>15</xdr:col>
      <xdr:colOff>101600</xdr:colOff>
      <xdr:row>74</xdr:row>
      <xdr:rowOff>139568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72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156095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500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11981</xdr:rowOff>
    </xdr:from>
    <xdr:to>
      <xdr:col>10</xdr:col>
      <xdr:colOff>165100</xdr:colOff>
      <xdr:row>75</xdr:row>
      <xdr:rowOff>113581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87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130108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645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161751</xdr:rowOff>
    </xdr:from>
    <xdr:to>
      <xdr:col>6</xdr:col>
      <xdr:colOff>38100</xdr:colOff>
      <xdr:row>75</xdr:row>
      <xdr:rowOff>91901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84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108428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624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17582</xdr:rowOff>
    </xdr:from>
    <xdr:to>
      <xdr:col>24</xdr:col>
      <xdr:colOff>63500</xdr:colOff>
      <xdr:row>97</xdr:row>
      <xdr:rowOff>39422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648232"/>
          <a:ext cx="838200" cy="2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144018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31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17582</xdr:rowOff>
    </xdr:from>
    <xdr:to>
      <xdr:col>19</xdr:col>
      <xdr:colOff>177800</xdr:colOff>
      <xdr:row>97</xdr:row>
      <xdr:rowOff>39669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648232"/>
          <a:ext cx="889000" cy="22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77402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6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39669</xdr:rowOff>
    </xdr:from>
    <xdr:to>
      <xdr:col>15</xdr:col>
      <xdr:colOff>50800</xdr:colOff>
      <xdr:row>97</xdr:row>
      <xdr:rowOff>84251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670319"/>
          <a:ext cx="889000" cy="4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83304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7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84251</xdr:rowOff>
    </xdr:from>
    <xdr:to>
      <xdr:col>10</xdr:col>
      <xdr:colOff>114300</xdr:colOff>
      <xdr:row>97</xdr:row>
      <xdr:rowOff>94546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714901"/>
          <a:ext cx="889000" cy="10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117842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40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124091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41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160072</xdr:rowOff>
    </xdr:from>
    <xdr:to>
      <xdr:col>24</xdr:col>
      <xdr:colOff>114300</xdr:colOff>
      <xdr:row>97</xdr:row>
      <xdr:rowOff>90222</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61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138499</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59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138232</xdr:rowOff>
    </xdr:from>
    <xdr:to>
      <xdr:col>20</xdr:col>
      <xdr:colOff>38100</xdr:colOff>
      <xdr:row>97</xdr:row>
      <xdr:rowOff>68382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59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59509</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69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160319</xdr:rowOff>
    </xdr:from>
    <xdr:to>
      <xdr:col>15</xdr:col>
      <xdr:colOff>101600</xdr:colOff>
      <xdr:row>97</xdr:row>
      <xdr:rowOff>90469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1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81596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1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33451</xdr:rowOff>
    </xdr:from>
    <xdr:to>
      <xdr:col>10</xdr:col>
      <xdr:colOff>165100</xdr:colOff>
      <xdr:row>97</xdr:row>
      <xdr:rowOff>135051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6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126178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756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43746</xdr:rowOff>
    </xdr:from>
    <xdr:to>
      <xdr:col>6</xdr:col>
      <xdr:colOff>38100</xdr:colOff>
      <xdr:row>97</xdr:row>
      <xdr:rowOff>145346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6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136473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76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32585</xdr:rowOff>
    </xdr:from>
    <xdr:to>
      <xdr:col>55</xdr:col>
      <xdr:colOff>0</xdr:colOff>
      <xdr:row>38</xdr:row>
      <xdr:rowOff>118800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547685"/>
          <a:ext cx="838200" cy="8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107043</xdr:rowOff>
    </xdr:from>
    <xdr:to>
      <xdr:col>50</xdr:col>
      <xdr:colOff>114300</xdr:colOff>
      <xdr:row>38</xdr:row>
      <xdr:rowOff>118800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622143"/>
          <a:ext cx="889000" cy="1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107043</xdr:rowOff>
    </xdr:from>
    <xdr:to>
      <xdr:col>45</xdr:col>
      <xdr:colOff>177800</xdr:colOff>
      <xdr:row>38</xdr:row>
      <xdr:rowOff>120106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62214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37483</xdr:rowOff>
    </xdr:from>
    <xdr:to>
      <xdr:col>41</xdr:col>
      <xdr:colOff>50800</xdr:colOff>
      <xdr:row>38</xdr:row>
      <xdr:rowOff>120106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552583"/>
          <a:ext cx="889000" cy="82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101218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153234</xdr:rowOff>
    </xdr:from>
    <xdr:to>
      <xdr:col>55</xdr:col>
      <xdr:colOff>50800</xdr:colOff>
      <xdr:row>38</xdr:row>
      <xdr:rowOff>83384</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9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131662</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75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68000</xdr:rowOff>
    </xdr:from>
    <xdr:to>
      <xdr:col>50</xdr:col>
      <xdr:colOff>165100</xdr:colOff>
      <xdr:row>38</xdr:row>
      <xdr:rowOff>169600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58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160727</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675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56243</xdr:rowOff>
    </xdr:from>
    <xdr:to>
      <xdr:col>46</xdr:col>
      <xdr:colOff>38100</xdr:colOff>
      <xdr:row>38</xdr:row>
      <xdr:rowOff>157843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57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148970</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6640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69306</xdr:rowOff>
    </xdr:from>
    <xdr:to>
      <xdr:col>41</xdr:col>
      <xdr:colOff>101600</xdr:colOff>
      <xdr:row>38</xdr:row>
      <xdr:rowOff>170906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58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162033</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6771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50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79410</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53</xdr:row>
      <xdr:rowOff>163077</xdr:rowOff>
    </xdr:from>
    <xdr:to>
      <xdr:col>54</xdr:col>
      <xdr:colOff>189865</xdr:colOff>
      <xdr:row>58</xdr:row>
      <xdr:rowOff>112259</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9249927"/>
          <a:ext cx="1270" cy="806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116086</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60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112259</xdr:rowOff>
    </xdr:from>
    <xdr:to>
      <xdr:col>55</xdr:col>
      <xdr:colOff>88900</xdr:colOff>
      <xdr:row>58</xdr:row>
      <xdr:rowOff>112259</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56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109754</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9025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53</xdr:row>
      <xdr:rowOff>163077</xdr:rowOff>
    </xdr:from>
    <xdr:to>
      <xdr:col>55</xdr:col>
      <xdr:colOff>88900</xdr:colOff>
      <xdr:row>53</xdr:row>
      <xdr:rowOff>163077</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9249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76446</xdr:rowOff>
    </xdr:from>
    <xdr:to>
      <xdr:col>55</xdr:col>
      <xdr:colOff>0</xdr:colOff>
      <xdr:row>55</xdr:row>
      <xdr:rowOff>122125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506196"/>
          <a:ext cx="838200" cy="4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51727</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824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73300</xdr:rowOff>
    </xdr:from>
    <xdr:to>
      <xdr:col>55</xdr:col>
      <xdr:colOff>50800</xdr:colOff>
      <xdr:row>58</xdr:row>
      <xdr:rowOff>3450</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84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76446</xdr:rowOff>
    </xdr:from>
    <xdr:to>
      <xdr:col>50</xdr:col>
      <xdr:colOff>114300</xdr:colOff>
      <xdr:row>55</xdr:row>
      <xdr:rowOff>86637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506196"/>
          <a:ext cx="889000" cy="1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83267</xdr:rowOff>
    </xdr:from>
    <xdr:to>
      <xdr:col>50</xdr:col>
      <xdr:colOff>165100</xdr:colOff>
      <xdr:row>58</xdr:row>
      <xdr:rowOff>13417</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855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4544</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948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123712</xdr:rowOff>
    </xdr:from>
    <xdr:to>
      <xdr:col>45</xdr:col>
      <xdr:colOff>177800</xdr:colOff>
      <xdr:row>55</xdr:row>
      <xdr:rowOff>86637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8867662"/>
          <a:ext cx="889000" cy="64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81196</xdr:rowOff>
    </xdr:from>
    <xdr:to>
      <xdr:col>46</xdr:col>
      <xdr:colOff>38100</xdr:colOff>
      <xdr:row>58</xdr:row>
      <xdr:rowOff>11346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85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2473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94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123712</xdr:rowOff>
    </xdr:from>
    <xdr:to>
      <xdr:col>41</xdr:col>
      <xdr:colOff>50800</xdr:colOff>
      <xdr:row>55</xdr:row>
      <xdr:rowOff>138681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8867662"/>
          <a:ext cx="889000" cy="700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85288</xdr:rowOff>
    </xdr:from>
    <xdr:to>
      <xdr:col>41</xdr:col>
      <xdr:colOff>101600</xdr:colOff>
      <xdr:row>58</xdr:row>
      <xdr:rowOff>15438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85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6565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95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98588</xdr:rowOff>
    </xdr:from>
    <xdr:to>
      <xdr:col>36</xdr:col>
      <xdr:colOff>165100</xdr:colOff>
      <xdr:row>58</xdr:row>
      <xdr:rowOff>28738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87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19865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96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71325</xdr:rowOff>
    </xdr:from>
    <xdr:to>
      <xdr:col>55</xdr:col>
      <xdr:colOff>50800</xdr:colOff>
      <xdr:row>56</xdr:row>
      <xdr:rowOff>1475</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50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94202</xdr:rowOff>
    </xdr:from>
    <xdr:ext cx="599010"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352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25646</xdr:rowOff>
    </xdr:from>
    <xdr:to>
      <xdr:col>50</xdr:col>
      <xdr:colOff>165100</xdr:colOff>
      <xdr:row>55</xdr:row>
      <xdr:rowOff>127246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45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143773</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39795" y="9230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35837</xdr:rowOff>
    </xdr:from>
    <xdr:to>
      <xdr:col>46</xdr:col>
      <xdr:colOff>38100</xdr:colOff>
      <xdr:row>55</xdr:row>
      <xdr:rowOff>137437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46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153964</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50795" y="9240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72912</xdr:rowOff>
    </xdr:from>
    <xdr:to>
      <xdr:col>41</xdr:col>
      <xdr:colOff>101600</xdr:colOff>
      <xdr:row>52</xdr:row>
      <xdr:rowOff>3062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881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50</xdr:row>
      <xdr:rowOff>19589</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61795" y="8592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87881</xdr:rowOff>
    </xdr:from>
    <xdr:to>
      <xdr:col>36</xdr:col>
      <xdr:colOff>165100</xdr:colOff>
      <xdr:row>56</xdr:row>
      <xdr:rowOff>18031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51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34558</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672795" y="9292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145845</xdr:rowOff>
    </xdr:from>
    <xdr:to>
      <xdr:col>55</xdr:col>
      <xdr:colOff>0</xdr:colOff>
      <xdr:row>77</xdr:row>
      <xdr:rowOff>166945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9639300" y="13347495"/>
          <a:ext cx="838200" cy="2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110921</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3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154933</xdr:rowOff>
    </xdr:from>
    <xdr:to>
      <xdr:col>50</xdr:col>
      <xdr:colOff>114300</xdr:colOff>
      <xdr:row>77</xdr:row>
      <xdr:rowOff>166945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8750300" y="13356583"/>
          <a:ext cx="889000" cy="1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44614</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152310</xdr:rowOff>
    </xdr:from>
    <xdr:to>
      <xdr:col>45</xdr:col>
      <xdr:colOff>177800</xdr:colOff>
      <xdr:row>77</xdr:row>
      <xdr:rowOff>154933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7861300" y="13353960"/>
          <a:ext cx="889000" cy="2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40453</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152310</xdr:rowOff>
    </xdr:from>
    <xdr:to>
      <xdr:col>41</xdr:col>
      <xdr:colOff>50800</xdr:colOff>
      <xdr:row>77</xdr:row>
      <xdr:rowOff>152908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3353960"/>
          <a:ext cx="889000" cy="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33293</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82625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4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95045</xdr:rowOff>
    </xdr:from>
    <xdr:to>
      <xdr:col>55</xdr:col>
      <xdr:colOff>50800</xdr:colOff>
      <xdr:row>78</xdr:row>
      <xdr:rowOff>25195</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29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117922</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14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116145</xdr:rowOff>
    </xdr:from>
    <xdr:to>
      <xdr:col>50</xdr:col>
      <xdr:colOff>165100</xdr:colOff>
      <xdr:row>78</xdr:row>
      <xdr:rowOff>46295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31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62822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3093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104133</xdr:rowOff>
    </xdr:from>
    <xdr:to>
      <xdr:col>46</xdr:col>
      <xdr:colOff>38100</xdr:colOff>
      <xdr:row>78</xdr:row>
      <xdr:rowOff>34283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30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50810</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08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101510</xdr:rowOff>
    </xdr:from>
    <xdr:to>
      <xdr:col>41</xdr:col>
      <xdr:colOff>101600</xdr:colOff>
      <xdr:row>78</xdr:row>
      <xdr:rowOff>31660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30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48187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07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102108</xdr:rowOff>
    </xdr:from>
    <xdr:to>
      <xdr:col>36</xdr:col>
      <xdr:colOff>165100</xdr:colOff>
      <xdr:row>78</xdr:row>
      <xdr:rowOff>32258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30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48785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07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161782</xdr:rowOff>
    </xdr:from>
    <xdr:to>
      <xdr:col>55</xdr:col>
      <xdr:colOff>0</xdr:colOff>
      <xdr:row>96</xdr:row>
      <xdr:rowOff>21255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449532"/>
          <a:ext cx="838200" cy="30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1109</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60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21255</xdr:rowOff>
    </xdr:from>
    <xdr:to>
      <xdr:col>50</xdr:col>
      <xdr:colOff>114300</xdr:colOff>
      <xdr:row>96</xdr:row>
      <xdr:rowOff>38948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480455"/>
          <a:ext cx="889000" cy="1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118770</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38948</xdr:rowOff>
    </xdr:from>
    <xdr:to>
      <xdr:col>45</xdr:col>
      <xdr:colOff>177800</xdr:colOff>
      <xdr:row>97</xdr:row>
      <xdr:rowOff>25591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498148"/>
          <a:ext cx="889000" cy="158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106135</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83159</xdr:rowOff>
    </xdr:from>
    <xdr:to>
      <xdr:col>41</xdr:col>
      <xdr:colOff>50800</xdr:colOff>
      <xdr:row>97</xdr:row>
      <xdr:rowOff>25591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542359"/>
          <a:ext cx="889000" cy="113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144</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14848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64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110982</xdr:rowOff>
    </xdr:from>
    <xdr:to>
      <xdr:col>55</xdr:col>
      <xdr:colOff>50800</xdr:colOff>
      <xdr:row>96</xdr:row>
      <xdr:rowOff>41132</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39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133859</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25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141905</xdr:rowOff>
    </xdr:from>
    <xdr:to>
      <xdr:col>50</xdr:col>
      <xdr:colOff>165100</xdr:colOff>
      <xdr:row>96</xdr:row>
      <xdr:rowOff>72055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42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88582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20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159598</xdr:rowOff>
    </xdr:from>
    <xdr:to>
      <xdr:col>46</xdr:col>
      <xdr:colOff>38100</xdr:colOff>
      <xdr:row>96</xdr:row>
      <xdr:rowOff>89748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44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106275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22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146241</xdr:rowOff>
    </xdr:from>
    <xdr:to>
      <xdr:col>41</xdr:col>
      <xdr:colOff>101600</xdr:colOff>
      <xdr:row>97</xdr:row>
      <xdr:rowOff>76391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60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67518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69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32359</xdr:rowOff>
    </xdr:from>
    <xdr:to>
      <xdr:col>36</xdr:col>
      <xdr:colOff>165100</xdr:colOff>
      <xdr:row>96</xdr:row>
      <xdr:rowOff>133959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49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150486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26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138649</xdr:rowOff>
    </xdr:from>
    <xdr:to>
      <xdr:col>85</xdr:col>
      <xdr:colOff>127000</xdr:colOff>
      <xdr:row>34</xdr:row>
      <xdr:rowOff>143906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5481300" y="5967949"/>
          <a:ext cx="8382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125963</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5955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138649</xdr:rowOff>
    </xdr:from>
    <xdr:to>
      <xdr:col>81</xdr:col>
      <xdr:colOff>50800</xdr:colOff>
      <xdr:row>35</xdr:row>
      <xdr:rowOff>10267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5967949"/>
          <a:ext cx="889000" cy="4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101366</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10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126578</xdr:rowOff>
    </xdr:from>
    <xdr:to>
      <xdr:col>76</xdr:col>
      <xdr:colOff>114300</xdr:colOff>
      <xdr:row>35</xdr:row>
      <xdr:rowOff>10267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3703300" y="5955878"/>
          <a:ext cx="889000" cy="5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80997</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0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126578</xdr:rowOff>
    </xdr:from>
    <xdr:to>
      <xdr:col>71</xdr:col>
      <xdr:colOff>177800</xdr:colOff>
      <xdr:row>34</xdr:row>
      <xdr:rowOff>137025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5955878"/>
          <a:ext cx="889000" cy="1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68721</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06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126443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12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93106</xdr:rowOff>
    </xdr:from>
    <xdr:to>
      <xdr:col>85</xdr:col>
      <xdr:colOff>177800</xdr:colOff>
      <xdr:row>35</xdr:row>
      <xdr:rowOff>23256</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592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115983</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5773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87849</xdr:rowOff>
    </xdr:from>
    <xdr:to>
      <xdr:col>81</xdr:col>
      <xdr:colOff>101600</xdr:colOff>
      <xdr:row>35</xdr:row>
      <xdr:rowOff>17999</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591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34526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569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130917</xdr:rowOff>
    </xdr:from>
    <xdr:to>
      <xdr:col>76</xdr:col>
      <xdr:colOff>165100</xdr:colOff>
      <xdr:row>35</xdr:row>
      <xdr:rowOff>61067</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596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77594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5735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75778</xdr:rowOff>
    </xdr:from>
    <xdr:to>
      <xdr:col>72</xdr:col>
      <xdr:colOff>38100</xdr:colOff>
      <xdr:row>35</xdr:row>
      <xdr:rowOff>5928</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590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22455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568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86225</xdr:rowOff>
    </xdr:from>
    <xdr:to>
      <xdr:col>67</xdr:col>
      <xdr:colOff>101600</xdr:colOff>
      <xdr:row>35</xdr:row>
      <xdr:rowOff>16375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591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32902</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69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教育費グラフ枠">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1" name="教育費最小値テキスト">
          <a:extLst>
            <a:ext uri="{FF2B5EF4-FFF2-40B4-BE49-F238E27FC236}">
              <a16:creationId xmlns:a16="http://schemas.microsoft.com/office/drawing/2014/main" id="{00000000-0008-0000-0700-000031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3" name="教育費最大値テキスト">
          <a:extLst>
            <a:ext uri="{FF2B5EF4-FFF2-40B4-BE49-F238E27FC236}">
              <a16:creationId xmlns:a16="http://schemas.microsoft.com/office/drawing/2014/main" id="{00000000-0008-0000-0700-000033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125668</xdr:rowOff>
    </xdr:from>
    <xdr:to>
      <xdr:col>85</xdr:col>
      <xdr:colOff>127000</xdr:colOff>
      <xdr:row>56</xdr:row>
      <xdr:rowOff>139298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5481300" y="9726868"/>
          <a:ext cx="838200" cy="1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97672</xdr:rowOff>
    </xdr:from>
    <xdr:ext cx="534377" cy="259045"/>
    <xdr:sp macro="" textlink="">
      <xdr:nvSpPr>
        <xdr:cNvPr id="566" name="教育費平均値テキスト">
          <a:extLst>
            <a:ext uri="{FF2B5EF4-FFF2-40B4-BE49-F238E27FC236}">
              <a16:creationId xmlns:a16="http://schemas.microsoft.com/office/drawing/2014/main" id="{00000000-0008-0000-0700-000036020000}"/>
            </a:ext>
          </a:extLst>
        </xdr:cNvPr>
        <xdr:cNvSpPr txBox="1"/>
      </xdr:nvSpPr>
      <xdr:spPr>
        <a:xfrm>
          <a:off x="16370300" y="9698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7" name="フローチャート: 判断 566">
          <a:extLst>
            <a:ext uri="{FF2B5EF4-FFF2-40B4-BE49-F238E27FC236}">
              <a16:creationId xmlns:a16="http://schemas.microsoft.com/office/drawing/2014/main" id="{00000000-0008-0000-0700-000037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87511</xdr:rowOff>
    </xdr:from>
    <xdr:to>
      <xdr:col>81</xdr:col>
      <xdr:colOff>50800</xdr:colOff>
      <xdr:row>56</xdr:row>
      <xdr:rowOff>139298</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4592300" y="9688711"/>
          <a:ext cx="889000" cy="5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59221</xdr:rowOff>
    </xdr:from>
    <xdr:ext cx="534377"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5214111" y="983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87511</xdr:rowOff>
    </xdr:from>
    <xdr:to>
      <xdr:col>76</xdr:col>
      <xdr:colOff>114300</xdr:colOff>
      <xdr:row>56</xdr:row>
      <xdr:rowOff>94615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3703300" y="9688711"/>
          <a:ext cx="889000" cy="7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52372</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4325111" y="982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9581</xdr:rowOff>
    </xdr:from>
    <xdr:to>
      <xdr:col>71</xdr:col>
      <xdr:colOff>177800</xdr:colOff>
      <xdr:row>56</xdr:row>
      <xdr:rowOff>94615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814300" y="9439331"/>
          <a:ext cx="889000" cy="256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29301</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3436111" y="980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48394</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2547111" y="982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74868</xdr:rowOff>
    </xdr:from>
    <xdr:to>
      <xdr:col>85</xdr:col>
      <xdr:colOff>177800</xdr:colOff>
      <xdr:row>57</xdr:row>
      <xdr:rowOff>5018</xdr:rowOff>
    </xdr:to>
    <xdr:sp macro="" textlink="">
      <xdr:nvSpPr>
        <xdr:cNvPr id="584" name="楕円 583">
          <a:extLst>
            <a:ext uri="{FF2B5EF4-FFF2-40B4-BE49-F238E27FC236}">
              <a16:creationId xmlns:a16="http://schemas.microsoft.com/office/drawing/2014/main" id="{00000000-0008-0000-0700-000048020000}"/>
            </a:ext>
          </a:extLst>
        </xdr:cNvPr>
        <xdr:cNvSpPr/>
      </xdr:nvSpPr>
      <xdr:spPr>
        <a:xfrm>
          <a:off x="16268700" y="967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97745</xdr:rowOff>
    </xdr:from>
    <xdr:ext cx="534377" cy="259045"/>
    <xdr:sp macro="" textlink="">
      <xdr:nvSpPr>
        <xdr:cNvPr id="585" name="教育費該当値テキスト">
          <a:extLst>
            <a:ext uri="{FF2B5EF4-FFF2-40B4-BE49-F238E27FC236}">
              <a16:creationId xmlns:a16="http://schemas.microsoft.com/office/drawing/2014/main" id="{00000000-0008-0000-0700-000049020000}"/>
            </a:ext>
          </a:extLst>
        </xdr:cNvPr>
        <xdr:cNvSpPr txBox="1"/>
      </xdr:nvSpPr>
      <xdr:spPr>
        <a:xfrm>
          <a:off x="16370300" y="952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88498</xdr:rowOff>
    </xdr:from>
    <xdr:to>
      <xdr:col>81</xdr:col>
      <xdr:colOff>101600</xdr:colOff>
      <xdr:row>57</xdr:row>
      <xdr:rowOff>18648</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5430500" y="968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35175</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464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36711</xdr:rowOff>
    </xdr:from>
    <xdr:to>
      <xdr:col>76</xdr:col>
      <xdr:colOff>165100</xdr:colOff>
      <xdr:row>56</xdr:row>
      <xdr:rowOff>138311</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4541500" y="963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154838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41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43815</xdr:rowOff>
    </xdr:from>
    <xdr:to>
      <xdr:col>72</xdr:col>
      <xdr:colOff>38100</xdr:colOff>
      <xdr:row>56</xdr:row>
      <xdr:rowOff>145415</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3652500" y="964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161942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420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130231</xdr:rowOff>
    </xdr:from>
    <xdr:to>
      <xdr:col>67</xdr:col>
      <xdr:colOff>101600</xdr:colOff>
      <xdr:row>55</xdr:row>
      <xdr:rowOff>60381</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2763500" y="938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76908</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14795" y="9163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64795</xdr:rowOff>
    </xdr:from>
    <xdr:to>
      <xdr:col>85</xdr:col>
      <xdr:colOff>127000</xdr:colOff>
      <xdr:row>75</xdr:row>
      <xdr:rowOff>106032</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5481300" y="12923545"/>
          <a:ext cx="838200" cy="4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44645</xdr:rowOff>
    </xdr:from>
    <xdr:ext cx="469744" cy="259045"/>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417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132842</xdr:rowOff>
    </xdr:from>
    <xdr:to>
      <xdr:col>81</xdr:col>
      <xdr:colOff>50800</xdr:colOff>
      <xdr:row>75</xdr:row>
      <xdr:rowOff>106032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4592300" y="12820142"/>
          <a:ext cx="889000" cy="14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145470</xdr:rowOff>
    </xdr:from>
    <xdr:ext cx="469744"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46428" y="1351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132842</xdr:rowOff>
    </xdr:from>
    <xdr:to>
      <xdr:col>76</xdr:col>
      <xdr:colOff>114300</xdr:colOff>
      <xdr:row>76</xdr:row>
      <xdr:rowOff>84759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3703300" y="12820142"/>
          <a:ext cx="889000" cy="294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130015</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325111" y="1350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84759</xdr:rowOff>
    </xdr:from>
    <xdr:to>
      <xdr:col>71</xdr:col>
      <xdr:colOff>177800</xdr:colOff>
      <xdr:row>77</xdr:row>
      <xdr:rowOff>143687</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2814300" y="13114959"/>
          <a:ext cx="889000" cy="23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140860</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468428" y="1351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129342</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47111" y="1350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13995</xdr:rowOff>
    </xdr:from>
    <xdr:to>
      <xdr:col>85</xdr:col>
      <xdr:colOff>177800</xdr:colOff>
      <xdr:row>75</xdr:row>
      <xdr:rowOff>115595</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287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36872</xdr:rowOff>
    </xdr:from>
    <xdr:ext cx="534377" cy="259045"/>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2724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55232</xdr:rowOff>
    </xdr:from>
    <xdr:to>
      <xdr:col>81</xdr:col>
      <xdr:colOff>101600</xdr:colOff>
      <xdr:row>75</xdr:row>
      <xdr:rowOff>156832</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291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1909</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14111" y="1268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82042</xdr:rowOff>
    </xdr:from>
    <xdr:to>
      <xdr:col>76</xdr:col>
      <xdr:colOff>165100</xdr:colOff>
      <xdr:row>75</xdr:row>
      <xdr:rowOff>12192</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276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28719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25111" y="1254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33959</xdr:rowOff>
    </xdr:from>
    <xdr:to>
      <xdr:col>72</xdr:col>
      <xdr:colOff>38100</xdr:colOff>
      <xdr:row>76</xdr:row>
      <xdr:rowOff>135559</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306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152087</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36111" y="12839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92887</xdr:rowOff>
    </xdr:from>
    <xdr:to>
      <xdr:col>67</xdr:col>
      <xdr:colOff>101600</xdr:colOff>
      <xdr:row>78</xdr:row>
      <xdr:rowOff>23037</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329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39564</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47111" y="1306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公債費グラフ枠">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3" name="公債費最小値テキスト">
          <a:extLst>
            <a:ext uri="{FF2B5EF4-FFF2-40B4-BE49-F238E27FC236}">
              <a16:creationId xmlns:a16="http://schemas.microsoft.com/office/drawing/2014/main" id="{00000000-0008-0000-0700-0000A1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5" name="公債費最大値テキスト">
          <a:extLst>
            <a:ext uri="{FF2B5EF4-FFF2-40B4-BE49-F238E27FC236}">
              <a16:creationId xmlns:a16="http://schemas.microsoft.com/office/drawing/2014/main" id="{00000000-0008-0000-0700-0000A3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50406</xdr:rowOff>
    </xdr:from>
    <xdr:to>
      <xdr:col>85</xdr:col>
      <xdr:colOff>127000</xdr:colOff>
      <xdr:row>97</xdr:row>
      <xdr:rowOff>66033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5481300" y="16681056"/>
          <a:ext cx="838200" cy="15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62005</xdr:rowOff>
    </xdr:from>
    <xdr:ext cx="534377" cy="259045"/>
    <xdr:sp macro="" textlink="">
      <xdr:nvSpPr>
        <xdr:cNvPr id="678" name="公債費平均値テキスト">
          <a:extLst>
            <a:ext uri="{FF2B5EF4-FFF2-40B4-BE49-F238E27FC236}">
              <a16:creationId xmlns:a16="http://schemas.microsoft.com/office/drawing/2014/main" id="{00000000-0008-0000-0700-0000A6020000}"/>
            </a:ext>
          </a:extLst>
        </xdr:cNvPr>
        <xdr:cNvSpPr txBox="1"/>
      </xdr:nvSpPr>
      <xdr:spPr>
        <a:xfrm>
          <a:off x="16370300" y="1669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66033</xdr:rowOff>
    </xdr:from>
    <xdr:to>
      <xdr:col>81</xdr:col>
      <xdr:colOff>50800</xdr:colOff>
      <xdr:row>97</xdr:row>
      <xdr:rowOff>95219</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4592300" y="16696683"/>
          <a:ext cx="889000" cy="2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4332</xdr:rowOff>
    </xdr:from>
    <xdr:ext cx="534377"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5214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95219</xdr:rowOff>
    </xdr:from>
    <xdr:to>
      <xdr:col>76</xdr:col>
      <xdr:colOff>114300</xdr:colOff>
      <xdr:row>97</xdr:row>
      <xdr:rowOff>114771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3703300" y="16725869"/>
          <a:ext cx="889000" cy="1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10101</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4325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114771</xdr:rowOff>
    </xdr:from>
    <xdr:to>
      <xdr:col>71</xdr:col>
      <xdr:colOff>177800</xdr:colOff>
      <xdr:row>97</xdr:row>
      <xdr:rowOff>121796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2814300" y="16745421"/>
          <a:ext cx="889000" cy="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20423</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3436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23483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547111" y="168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171056</xdr:rowOff>
    </xdr:from>
    <xdr:to>
      <xdr:col>85</xdr:col>
      <xdr:colOff>177800</xdr:colOff>
      <xdr:row>97</xdr:row>
      <xdr:rowOff>101206</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6268700" y="1663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22483</xdr:rowOff>
    </xdr:from>
    <xdr:ext cx="599010" cy="259045"/>
    <xdr:sp macro="" textlink="">
      <xdr:nvSpPr>
        <xdr:cNvPr id="697" name="公債費該当値テキスト">
          <a:extLst>
            <a:ext uri="{FF2B5EF4-FFF2-40B4-BE49-F238E27FC236}">
              <a16:creationId xmlns:a16="http://schemas.microsoft.com/office/drawing/2014/main" id="{00000000-0008-0000-0700-0000B9020000}"/>
            </a:ext>
          </a:extLst>
        </xdr:cNvPr>
        <xdr:cNvSpPr txBox="1"/>
      </xdr:nvSpPr>
      <xdr:spPr>
        <a:xfrm>
          <a:off x="16370300" y="16481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15233</xdr:rowOff>
    </xdr:from>
    <xdr:to>
      <xdr:col>81</xdr:col>
      <xdr:colOff>101600</xdr:colOff>
      <xdr:row>97</xdr:row>
      <xdr:rowOff>116833</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5430500" y="1664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133360</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181795" y="16421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44419</xdr:rowOff>
    </xdr:from>
    <xdr:to>
      <xdr:col>76</xdr:col>
      <xdr:colOff>165100</xdr:colOff>
      <xdr:row>97</xdr:row>
      <xdr:rowOff>146019</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4541500" y="1667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162546</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450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63971</xdr:rowOff>
    </xdr:from>
    <xdr:to>
      <xdr:col>72</xdr:col>
      <xdr:colOff>38100</xdr:colOff>
      <xdr:row>97</xdr:row>
      <xdr:rowOff>165571</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3652500" y="1669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10648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46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70996</xdr:rowOff>
    </xdr:from>
    <xdr:to>
      <xdr:col>67</xdr:col>
      <xdr:colOff>101600</xdr:colOff>
      <xdr:row>98</xdr:row>
      <xdr:rowOff>1146</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2763500" y="1670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17673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47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歳出決算総額の</a:t>
          </a:r>
          <a:r>
            <a:rPr kumimoji="1" lang="en-US" altLang="ja-JP" sz="1100" b="0" i="0" baseline="0">
              <a:solidFill>
                <a:sysClr val="windowText" lastClr="000000"/>
              </a:solidFill>
              <a:effectLst/>
              <a:latin typeface="+mn-lt"/>
              <a:ea typeface="+mn-ea"/>
              <a:cs typeface="+mn-cs"/>
            </a:rPr>
            <a:t>2</a:t>
          </a:r>
          <a:r>
            <a:rPr kumimoji="1" lang="ja-JP" altLang="ja-JP" sz="1100" b="0" i="0" baseline="0">
              <a:solidFill>
                <a:sysClr val="windowText" lastClr="000000"/>
              </a:solidFill>
              <a:effectLst/>
              <a:latin typeface="+mn-lt"/>
              <a:ea typeface="+mn-ea"/>
              <a:cs typeface="+mn-cs"/>
            </a:rPr>
            <a:t>割以上を占める民生費は、少子高齢化の進展等により社会保障費に多額の費用を要するため、住民一人当たり</a:t>
          </a:r>
          <a:r>
            <a:rPr kumimoji="1" lang="en-US" altLang="ja-JP" sz="1100" b="0" i="0" baseline="0">
              <a:solidFill>
                <a:sysClr val="windowText" lastClr="000000"/>
              </a:solidFill>
              <a:effectLst/>
              <a:latin typeface="+mn-lt"/>
              <a:ea typeface="+mn-ea"/>
              <a:cs typeface="+mn-cs"/>
            </a:rPr>
            <a:t>281,788</a:t>
          </a:r>
          <a:r>
            <a:rPr kumimoji="1" lang="ja-JP" altLang="ja-JP" sz="1100" b="0" i="0" baseline="0">
              <a:solidFill>
                <a:sysClr val="windowText" lastClr="000000"/>
              </a:solidFill>
              <a:effectLst/>
              <a:latin typeface="+mn-lt"/>
              <a:ea typeface="+mn-ea"/>
              <a:cs typeface="+mn-cs"/>
            </a:rPr>
            <a:t>円であり類似団体の中でも高い状況となっている。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農業が主産業である当市では、農地基盤整備に多額の費用を要するため、農林水産業費は類似団体内で高い水準となっている。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a:t>
          </a:r>
          <a:r>
            <a:rPr kumimoji="1" lang="ja-JP" altLang="en-US" sz="1100" b="0" i="0" baseline="0">
              <a:solidFill>
                <a:sysClr val="windowText" lastClr="00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教育費は、令和元年度までに大型建設事業（図書館、総合文化ホール、歴史文化館等）が終了したことにより、一人当たりのコストは減少した。なお、類似団体平均を上回っているのは、小中学校の統廃合が進んでおらず、施設の維持費に多額の費用を要することが要因となっ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災害復旧費は、令和</a:t>
          </a:r>
          <a:r>
            <a:rPr kumimoji="1" lang="en-US" altLang="ja-JP" sz="1100" b="0" i="0" baseline="0">
              <a:solidFill>
                <a:sysClr val="windowText" lastClr="000000"/>
              </a:solidFill>
              <a:effectLst/>
              <a:latin typeface="+mn-lt"/>
              <a:ea typeface="+mn-ea"/>
              <a:cs typeface="+mn-cs"/>
            </a:rPr>
            <a:t>2</a:t>
          </a:r>
          <a:r>
            <a:rPr kumimoji="1" lang="ja-JP" altLang="ja-JP" sz="1100" b="0" i="0" baseline="0">
              <a:solidFill>
                <a:sysClr val="windowText" lastClr="000000"/>
              </a:solidFill>
              <a:effectLst/>
              <a:latin typeface="+mn-lt"/>
              <a:ea typeface="+mn-ea"/>
              <a:cs typeface="+mn-cs"/>
            </a:rPr>
            <a:t>年及び令和</a:t>
          </a:r>
          <a:r>
            <a:rPr kumimoji="1" lang="en-US" altLang="ja-JP" sz="1100" b="0" i="0" baseline="0">
              <a:solidFill>
                <a:sysClr val="windowText" lastClr="000000"/>
              </a:solidFill>
              <a:effectLst/>
              <a:latin typeface="+mn-lt"/>
              <a:ea typeface="+mn-ea"/>
              <a:cs typeface="+mn-cs"/>
            </a:rPr>
            <a:t>4</a:t>
          </a:r>
          <a:r>
            <a:rPr kumimoji="1" lang="ja-JP" altLang="ja-JP" sz="1100" b="0" i="0" baseline="0">
              <a:solidFill>
                <a:sysClr val="windowText" lastClr="000000"/>
              </a:solidFill>
              <a:effectLst/>
              <a:latin typeface="+mn-lt"/>
              <a:ea typeface="+mn-ea"/>
              <a:cs typeface="+mn-cs"/>
            </a:rPr>
            <a:t>年に発生した豪雨、台風災害に係る復旧事業により類似団体平均を上回っている。</a:t>
          </a:r>
          <a:endParaRPr kumimoji="1" lang="en-US" altLang="ja-JP" sz="1100" b="0" i="0" baseline="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ysClr val="windowText" lastClr="000000"/>
              </a:solidFill>
              <a:effectLst/>
              <a:latin typeface="+mn-lt"/>
              <a:ea typeface="+mn-ea"/>
              <a:cs typeface="+mn-cs"/>
            </a:rPr>
            <a:t>　民生</a:t>
          </a:r>
          <a:r>
            <a:rPr kumimoji="1" lang="ja-JP" altLang="ja-JP" sz="1100" b="0" i="0" baseline="0">
              <a:solidFill>
                <a:sysClr val="windowText" lastClr="000000"/>
              </a:solidFill>
              <a:effectLst/>
              <a:latin typeface="+mn-lt"/>
              <a:ea typeface="+mn-ea"/>
              <a:cs typeface="+mn-cs"/>
            </a:rPr>
            <a:t>費は、生活保護費等は減少したものの、エネルギー・食料品価格等物価高騰支援給付金事業等の増加により歳出増となった。</a:t>
          </a:r>
          <a:endParaRPr lang="ja-JP" altLang="ja-JP" sz="1400">
            <a:solidFill>
              <a:sysClr val="windowText" lastClr="000000"/>
            </a:solidFill>
            <a:effectLst/>
          </a:endParaRPr>
        </a:p>
        <a:p>
          <a:r>
            <a:rPr kumimoji="1" lang="ja-JP" altLang="ja-JP" sz="1100" b="0" i="0" baseline="0">
              <a:solidFill>
                <a:sysClr val="windowText" lastClr="000000"/>
              </a:solidFill>
              <a:effectLst/>
              <a:latin typeface="+mn-lt"/>
              <a:ea typeface="+mn-ea"/>
              <a:cs typeface="+mn-cs"/>
            </a:rPr>
            <a:t>　議会費は、令和２年度の議場等会議システム改修事業が完了したことにより、例年並みの水準となった。</a:t>
          </a:r>
          <a:r>
            <a:rPr kumimoji="1" lang="ja-JP" altLang="en-US" sz="1100" b="0" i="0" baseline="0">
              <a:solidFill>
                <a:sysClr val="windowText" lastClr="000000"/>
              </a:solidFill>
              <a:effectLst/>
              <a:latin typeface="+mn-lt"/>
              <a:ea typeface="+mn-ea"/>
              <a:cs typeface="+mn-cs"/>
            </a:rPr>
            <a:t>　　　　　　　　　　　　　　　　　　　　　　</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年度の実質公債費比率については、右のとおり数値に修正がありました　（誤）</a:t>
          </a:r>
          <a:r>
            <a:rPr kumimoji="1" lang="en-US" altLang="ja-JP" sz="1100" b="0" i="0" baseline="0">
              <a:solidFill>
                <a:schemeClr val="dk1"/>
              </a:solidFill>
              <a:effectLst/>
              <a:latin typeface="+mn-lt"/>
              <a:ea typeface="+mn-ea"/>
              <a:cs typeface="+mn-cs"/>
            </a:rPr>
            <a:t>7.7</a:t>
          </a:r>
          <a:r>
            <a:rPr kumimoji="1" lang="ja-JP" altLang="ja-JP" sz="1100" b="0" i="0" baseline="0">
              <a:solidFill>
                <a:schemeClr val="dk1"/>
              </a:solidFill>
              <a:effectLst/>
              <a:latin typeface="+mn-lt"/>
              <a:ea typeface="+mn-ea"/>
              <a:cs typeface="+mn-cs"/>
            </a:rPr>
            <a:t>％　→　（正）</a:t>
          </a:r>
          <a:r>
            <a:rPr kumimoji="1" lang="en-US" altLang="ja-JP" sz="1100" b="0" i="0" baseline="0">
              <a:solidFill>
                <a:schemeClr val="dk1"/>
              </a:solidFill>
              <a:effectLst/>
              <a:latin typeface="+mn-lt"/>
              <a:ea typeface="+mn-ea"/>
              <a:cs typeface="+mn-cs"/>
            </a:rPr>
            <a:t>7.0</a:t>
          </a:r>
          <a:r>
            <a:rPr kumimoji="1" lang="ja-JP" altLang="ja-JP" sz="1100" b="0" i="0" baseline="0">
              <a:solidFill>
                <a:schemeClr val="dk1"/>
              </a:solidFill>
              <a:effectLst/>
              <a:latin typeface="+mn-lt"/>
              <a:ea typeface="+mn-ea"/>
              <a:cs typeface="+mn-cs"/>
            </a:rPr>
            <a:t>％</a:t>
          </a:r>
          <a:endParaRPr lang="ja-JP" altLang="ja-JP" sz="1400">
            <a:effectLst/>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大分県竹田市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baseline="0">
              <a:solidFill>
                <a:schemeClr val="dk1"/>
              </a:solidFill>
              <a:latin typeface="+mn-lt"/>
              <a:ea typeface="+mn-ea"/>
              <a:cs typeface="+mn-cs"/>
            </a:rPr>
            <a:t>実質収支は</a:t>
          </a:r>
          <a:r>
            <a:rPr lang="en-US" altLang="ja-JP" sz="1100" b="0" i="0" u="none" strike="noStrike" baseline="0">
              <a:solidFill>
                <a:schemeClr val="dk1"/>
              </a:solidFill>
              <a:latin typeface="+mn-lt"/>
              <a:ea typeface="+mn-ea"/>
              <a:cs typeface="+mn-cs"/>
            </a:rPr>
            <a:t>493,338</a:t>
          </a:r>
          <a:r>
            <a:rPr lang="ja-JP" altLang="en-US" sz="1100" b="0" i="0" u="none" strike="noStrike" baseline="0">
              <a:solidFill>
                <a:schemeClr val="dk1"/>
              </a:solidFill>
              <a:latin typeface="+mn-lt"/>
              <a:ea typeface="+mn-ea"/>
              <a:cs typeface="+mn-cs"/>
            </a:rPr>
            <a:t>千円で、前年度に比べ</a:t>
          </a:r>
          <a:r>
            <a:rPr lang="en-US" altLang="ja-JP" sz="1100" b="0" i="0" u="none" strike="noStrike" baseline="0">
              <a:solidFill>
                <a:schemeClr val="dk1"/>
              </a:solidFill>
              <a:latin typeface="+mn-lt"/>
              <a:ea typeface="+mn-ea"/>
              <a:cs typeface="+mn-cs"/>
            </a:rPr>
            <a:t>331,247</a:t>
          </a:r>
          <a:r>
            <a:rPr lang="ja-JP" altLang="en-US" sz="1100" b="0" i="0" u="none" strike="noStrike" baseline="0">
              <a:solidFill>
                <a:schemeClr val="dk1"/>
              </a:solidFill>
              <a:latin typeface="+mn-lt"/>
              <a:ea typeface="+mn-ea"/>
              <a:cs typeface="+mn-cs"/>
            </a:rPr>
            <a:t>千円減少した。歳入歳出とも前年度に比べ減少し、歳入では国庫支出金、歳出では普通建設事業が主に減少した。</a:t>
          </a:r>
          <a:r>
            <a:rPr kumimoji="1" lang="ja-JP" altLang="en-US" sz="1100" b="0" i="0" u="none" strike="noStrike" baseline="0">
              <a:solidFill>
                <a:schemeClr val="dk1"/>
              </a:solidFill>
              <a:effectLst/>
              <a:latin typeface="+mn-lt"/>
              <a:ea typeface="+mn-ea"/>
              <a:cs typeface="+mn-cs"/>
            </a:rPr>
            <a:t>令和５年度の</a:t>
          </a:r>
          <a:r>
            <a:rPr kumimoji="1" lang="ja-JP" altLang="ja-JP" sz="1100" b="0" i="0" baseline="0">
              <a:solidFill>
                <a:schemeClr val="dk1"/>
              </a:solidFill>
              <a:effectLst/>
              <a:latin typeface="+mn-lt"/>
              <a:ea typeface="+mn-ea"/>
              <a:cs typeface="+mn-cs"/>
            </a:rPr>
            <a:t>財政調整基金については</a:t>
          </a:r>
          <a:r>
            <a:rPr lang="ja-JP" altLang="en-US" sz="1100" b="0" i="0" u="none" strike="noStrike" baseline="0">
              <a:solidFill>
                <a:schemeClr val="dk1"/>
              </a:solidFill>
              <a:latin typeface="+mn-lt"/>
              <a:ea typeface="+mn-ea"/>
              <a:cs typeface="+mn-cs"/>
            </a:rPr>
            <a:t>、適切な財源の確保と歳出の精査により基金積立を行いつつ、取崩しを回避した。しかし、</a:t>
          </a:r>
          <a:r>
            <a:rPr kumimoji="1" lang="ja-JP" altLang="ja-JP" sz="1100" b="0" i="0" baseline="0">
              <a:solidFill>
                <a:schemeClr val="dk1"/>
              </a:solidFill>
              <a:effectLst/>
              <a:latin typeface="+mn-lt"/>
              <a:ea typeface="+mn-ea"/>
              <a:cs typeface="+mn-cs"/>
            </a:rPr>
            <a:t>今後想定される普通建設事業（火葬場再整備等）に伴う歳出増により厳しい財政状況が続くと予想されることから、ある程度の取崩しは避けられない見込みである。不要不急な事業は控え、市民ニーズ・行政需要実態に即した事業を実施していく必要が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大分県竹田市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連結実質赤字比率については、赤字の会計がないため良好な状態にある。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B1" sqref="B1:DI1"/>
    </sheetView>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77</v>
      </c>
      <c r="C2" s="176"/>
      <c r="D2" s="177"/>
    </row>
    <row r="3" spans="1:119" ht="18.75" customHeight="1" thickBot="1" x14ac:dyDescent="0.25">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20361554</v>
      </c>
      <c r="BO4" s="384"/>
      <c r="BP4" s="384"/>
      <c r="BQ4" s="384"/>
      <c r="BR4" s="384"/>
      <c r="BS4" s="384"/>
      <c r="BT4" s="384"/>
      <c r="BU4" s="385"/>
      <c r="BV4" s="383">
        <v>20895305</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5</v>
      </c>
      <c r="CU4" s="390"/>
      <c r="CV4" s="390"/>
      <c r="CW4" s="390"/>
      <c r="CX4" s="390"/>
      <c r="CY4" s="390"/>
      <c r="CZ4" s="390"/>
      <c r="DA4" s="391"/>
      <c r="DB4" s="389">
        <v>8.4</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19751121</v>
      </c>
      <c r="BO5" s="421"/>
      <c r="BP5" s="421"/>
      <c r="BQ5" s="421"/>
      <c r="BR5" s="421"/>
      <c r="BS5" s="421"/>
      <c r="BT5" s="421"/>
      <c r="BU5" s="422"/>
      <c r="BV5" s="420">
        <v>19950353</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97.3</v>
      </c>
      <c r="CU5" s="418"/>
      <c r="CV5" s="418"/>
      <c r="CW5" s="418"/>
      <c r="CX5" s="418"/>
      <c r="CY5" s="418"/>
      <c r="CZ5" s="418"/>
      <c r="DA5" s="419"/>
      <c r="DB5" s="417">
        <v>95.5</v>
      </c>
      <c r="DC5" s="418"/>
      <c r="DD5" s="418"/>
      <c r="DE5" s="418"/>
      <c r="DF5" s="418"/>
      <c r="DG5" s="418"/>
      <c r="DH5" s="418"/>
      <c r="DI5" s="419"/>
    </row>
    <row r="6" spans="1:119" ht="18.75" customHeight="1" x14ac:dyDescent="0.2">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610433</v>
      </c>
      <c r="BO6" s="421"/>
      <c r="BP6" s="421"/>
      <c r="BQ6" s="421"/>
      <c r="BR6" s="421"/>
      <c r="BS6" s="421"/>
      <c r="BT6" s="421"/>
      <c r="BU6" s="422"/>
      <c r="BV6" s="420">
        <v>944952</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97.7</v>
      </c>
      <c r="CU6" s="458"/>
      <c r="CV6" s="458"/>
      <c r="CW6" s="458"/>
      <c r="CX6" s="458"/>
      <c r="CY6" s="458"/>
      <c r="CZ6" s="458"/>
      <c r="DA6" s="459"/>
      <c r="DB6" s="457">
        <v>96.4</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117095</v>
      </c>
      <c r="BO7" s="421"/>
      <c r="BP7" s="421"/>
      <c r="BQ7" s="421"/>
      <c r="BR7" s="421"/>
      <c r="BS7" s="421"/>
      <c r="BT7" s="421"/>
      <c r="BU7" s="422"/>
      <c r="BV7" s="420">
        <v>120367</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9874016</v>
      </c>
      <c r="CU7" s="421"/>
      <c r="CV7" s="421"/>
      <c r="CW7" s="421"/>
      <c r="CX7" s="421"/>
      <c r="CY7" s="421"/>
      <c r="CZ7" s="421"/>
      <c r="DA7" s="422"/>
      <c r="DB7" s="420">
        <v>9838814</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493338</v>
      </c>
      <c r="BO8" s="421"/>
      <c r="BP8" s="421"/>
      <c r="BQ8" s="421"/>
      <c r="BR8" s="421"/>
      <c r="BS8" s="421"/>
      <c r="BT8" s="421"/>
      <c r="BU8" s="422"/>
      <c r="BV8" s="420">
        <v>824585</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0.25</v>
      </c>
      <c r="CU8" s="461"/>
      <c r="CV8" s="461"/>
      <c r="CW8" s="461"/>
      <c r="CX8" s="461"/>
      <c r="CY8" s="461"/>
      <c r="CZ8" s="461"/>
      <c r="DA8" s="462"/>
      <c r="DB8" s="460">
        <v>0.25</v>
      </c>
      <c r="DC8" s="461"/>
      <c r="DD8" s="461"/>
      <c r="DE8" s="461"/>
      <c r="DF8" s="461"/>
      <c r="DG8" s="461"/>
      <c r="DH8" s="461"/>
      <c r="DI8" s="462"/>
    </row>
    <row r="9" spans="1:119" ht="18.75" customHeight="1" thickBot="1" x14ac:dyDescent="0.25">
      <c r="A9" s="175"/>
      <c r="B9" s="414" t="s">
        <v>106</v>
      </c>
      <c r="C9" s="415"/>
      <c r="D9" s="415"/>
      <c r="E9" s="415"/>
      <c r="F9" s="415"/>
      <c r="G9" s="415"/>
      <c r="H9" s="415"/>
      <c r="I9" s="415"/>
      <c r="J9" s="415"/>
      <c r="K9" s="463"/>
      <c r="L9" s="464" t="s">
        <v>107</v>
      </c>
      <c r="M9" s="465"/>
      <c r="N9" s="465"/>
      <c r="O9" s="465"/>
      <c r="P9" s="465"/>
      <c r="Q9" s="466"/>
      <c r="R9" s="467">
        <v>20332</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-331247</v>
      </c>
      <c r="BO9" s="421"/>
      <c r="BP9" s="421"/>
      <c r="BQ9" s="421"/>
      <c r="BR9" s="421"/>
      <c r="BS9" s="421"/>
      <c r="BT9" s="421"/>
      <c r="BU9" s="422"/>
      <c r="BV9" s="420">
        <v>-322101</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17</v>
      </c>
      <c r="CU9" s="418"/>
      <c r="CV9" s="418"/>
      <c r="CW9" s="418"/>
      <c r="CX9" s="418"/>
      <c r="CY9" s="418"/>
      <c r="CZ9" s="418"/>
      <c r="DA9" s="419"/>
      <c r="DB9" s="417">
        <v>16</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112</v>
      </c>
      <c r="M10" s="450"/>
      <c r="N10" s="450"/>
      <c r="O10" s="450"/>
      <c r="P10" s="450"/>
      <c r="Q10" s="451"/>
      <c r="R10" s="471">
        <v>22332</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114</v>
      </c>
      <c r="AV10" s="453"/>
      <c r="AW10" s="453"/>
      <c r="AX10" s="453"/>
      <c r="AY10" s="454" t="s">
        <v>115</v>
      </c>
      <c r="AZ10" s="455"/>
      <c r="BA10" s="455"/>
      <c r="BB10" s="455"/>
      <c r="BC10" s="455"/>
      <c r="BD10" s="455"/>
      <c r="BE10" s="455"/>
      <c r="BF10" s="455"/>
      <c r="BG10" s="455"/>
      <c r="BH10" s="455"/>
      <c r="BI10" s="455"/>
      <c r="BJ10" s="455"/>
      <c r="BK10" s="455"/>
      <c r="BL10" s="455"/>
      <c r="BM10" s="456"/>
      <c r="BN10" s="420">
        <v>418676</v>
      </c>
      <c r="BO10" s="421"/>
      <c r="BP10" s="421"/>
      <c r="BQ10" s="421"/>
      <c r="BR10" s="421"/>
      <c r="BS10" s="421"/>
      <c r="BT10" s="421"/>
      <c r="BU10" s="422"/>
      <c r="BV10" s="420">
        <v>8178</v>
      </c>
      <c r="BW10" s="421"/>
      <c r="BX10" s="421"/>
      <c r="BY10" s="421"/>
      <c r="BZ10" s="421"/>
      <c r="CA10" s="421"/>
      <c r="CB10" s="421"/>
      <c r="CC10" s="422"/>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114</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2">
      <c r="A12" s="175"/>
      <c r="B12" s="480" t="s">
        <v>123</v>
      </c>
      <c r="C12" s="481"/>
      <c r="D12" s="481"/>
      <c r="E12" s="481"/>
      <c r="F12" s="481"/>
      <c r="G12" s="481"/>
      <c r="H12" s="481"/>
      <c r="I12" s="481"/>
      <c r="J12" s="481"/>
      <c r="K12" s="482"/>
      <c r="L12" s="489" t="s">
        <v>124</v>
      </c>
      <c r="M12" s="490"/>
      <c r="N12" s="490"/>
      <c r="O12" s="490"/>
      <c r="P12" s="490"/>
      <c r="Q12" s="491"/>
      <c r="R12" s="492">
        <v>19380</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0</v>
      </c>
      <c r="BO12" s="421"/>
      <c r="BP12" s="421"/>
      <c r="BQ12" s="421"/>
      <c r="BR12" s="421"/>
      <c r="BS12" s="421"/>
      <c r="BT12" s="421"/>
      <c r="BU12" s="422"/>
      <c r="BV12" s="420">
        <v>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84"/>
      <c r="M13" s="511" t="s">
        <v>130</v>
      </c>
      <c r="N13" s="512"/>
      <c r="O13" s="512"/>
      <c r="P13" s="512"/>
      <c r="Q13" s="513"/>
      <c r="R13" s="504">
        <v>19087</v>
      </c>
      <c r="S13" s="505"/>
      <c r="T13" s="505"/>
      <c r="U13" s="505"/>
      <c r="V13" s="506"/>
      <c r="W13" s="436" t="s">
        <v>131</v>
      </c>
      <c r="X13" s="437"/>
      <c r="Y13" s="437"/>
      <c r="Z13" s="437"/>
      <c r="AA13" s="437"/>
      <c r="AB13" s="427"/>
      <c r="AC13" s="471">
        <v>3263</v>
      </c>
      <c r="AD13" s="472"/>
      <c r="AE13" s="472"/>
      <c r="AF13" s="472"/>
      <c r="AG13" s="514"/>
      <c r="AH13" s="471">
        <v>3588</v>
      </c>
      <c r="AI13" s="472"/>
      <c r="AJ13" s="472"/>
      <c r="AK13" s="472"/>
      <c r="AL13" s="473"/>
      <c r="AM13" s="449" t="s">
        <v>132</v>
      </c>
      <c r="AN13" s="450"/>
      <c r="AO13" s="450"/>
      <c r="AP13" s="450"/>
      <c r="AQ13" s="450"/>
      <c r="AR13" s="450"/>
      <c r="AS13" s="450"/>
      <c r="AT13" s="451"/>
      <c r="AU13" s="452" t="s">
        <v>114</v>
      </c>
      <c r="AV13" s="453"/>
      <c r="AW13" s="453"/>
      <c r="AX13" s="453"/>
      <c r="AY13" s="454" t="s">
        <v>133</v>
      </c>
      <c r="AZ13" s="455"/>
      <c r="BA13" s="455"/>
      <c r="BB13" s="455"/>
      <c r="BC13" s="455"/>
      <c r="BD13" s="455"/>
      <c r="BE13" s="455"/>
      <c r="BF13" s="455"/>
      <c r="BG13" s="455"/>
      <c r="BH13" s="455"/>
      <c r="BI13" s="455"/>
      <c r="BJ13" s="455"/>
      <c r="BK13" s="455"/>
      <c r="BL13" s="455"/>
      <c r="BM13" s="456"/>
      <c r="BN13" s="420">
        <v>87429</v>
      </c>
      <c r="BO13" s="421"/>
      <c r="BP13" s="421"/>
      <c r="BQ13" s="421"/>
      <c r="BR13" s="421"/>
      <c r="BS13" s="421"/>
      <c r="BT13" s="421"/>
      <c r="BU13" s="422"/>
      <c r="BV13" s="420">
        <v>-313923</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7.7</v>
      </c>
      <c r="CU13" s="418"/>
      <c r="CV13" s="418"/>
      <c r="CW13" s="418"/>
      <c r="CX13" s="418"/>
      <c r="CY13" s="418"/>
      <c r="CZ13" s="418"/>
      <c r="DA13" s="419"/>
      <c r="DB13" s="417">
        <v>5.6</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135</v>
      </c>
      <c r="M14" s="502"/>
      <c r="N14" s="502"/>
      <c r="O14" s="502"/>
      <c r="P14" s="502"/>
      <c r="Q14" s="503"/>
      <c r="R14" s="504">
        <v>19890</v>
      </c>
      <c r="S14" s="505"/>
      <c r="T14" s="505"/>
      <c r="U14" s="505"/>
      <c r="V14" s="506"/>
      <c r="W14" s="410"/>
      <c r="X14" s="411"/>
      <c r="Y14" s="411"/>
      <c r="Z14" s="411"/>
      <c r="AA14" s="411"/>
      <c r="AB14" s="400"/>
      <c r="AC14" s="507">
        <v>31.2</v>
      </c>
      <c r="AD14" s="508"/>
      <c r="AE14" s="508"/>
      <c r="AF14" s="508"/>
      <c r="AG14" s="509"/>
      <c r="AH14" s="507">
        <v>31.6</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v>7.6</v>
      </c>
      <c r="CU14" s="519"/>
      <c r="CV14" s="519"/>
      <c r="CW14" s="519"/>
      <c r="CX14" s="519"/>
      <c r="CY14" s="519"/>
      <c r="CZ14" s="519"/>
      <c r="DA14" s="520"/>
      <c r="DB14" s="518">
        <v>11</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84"/>
      <c r="M15" s="511" t="s">
        <v>130</v>
      </c>
      <c r="N15" s="512"/>
      <c r="O15" s="512"/>
      <c r="P15" s="512"/>
      <c r="Q15" s="513"/>
      <c r="R15" s="504">
        <v>19640</v>
      </c>
      <c r="S15" s="505"/>
      <c r="T15" s="505"/>
      <c r="U15" s="505"/>
      <c r="V15" s="506"/>
      <c r="W15" s="436" t="s">
        <v>137</v>
      </c>
      <c r="X15" s="437"/>
      <c r="Y15" s="437"/>
      <c r="Z15" s="437"/>
      <c r="AA15" s="437"/>
      <c r="AB15" s="427"/>
      <c r="AC15" s="471">
        <v>1318</v>
      </c>
      <c r="AD15" s="472"/>
      <c r="AE15" s="472"/>
      <c r="AF15" s="472"/>
      <c r="AG15" s="514"/>
      <c r="AH15" s="471">
        <v>1401</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2388659</v>
      </c>
      <c r="BO15" s="384"/>
      <c r="BP15" s="384"/>
      <c r="BQ15" s="384"/>
      <c r="BR15" s="384"/>
      <c r="BS15" s="384"/>
      <c r="BT15" s="384"/>
      <c r="BU15" s="385"/>
      <c r="BV15" s="383">
        <v>2306452</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12.6</v>
      </c>
      <c r="AD16" s="508"/>
      <c r="AE16" s="508"/>
      <c r="AF16" s="508"/>
      <c r="AG16" s="509"/>
      <c r="AH16" s="507">
        <v>12.3</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9289092</v>
      </c>
      <c r="BO16" s="421"/>
      <c r="BP16" s="421"/>
      <c r="BQ16" s="421"/>
      <c r="BR16" s="421"/>
      <c r="BS16" s="421"/>
      <c r="BT16" s="421"/>
      <c r="BU16" s="422"/>
      <c r="BV16" s="420">
        <v>9231105</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89"/>
      <c r="M17" s="531" t="s">
        <v>143</v>
      </c>
      <c r="N17" s="532"/>
      <c r="O17" s="532"/>
      <c r="P17" s="532"/>
      <c r="Q17" s="533"/>
      <c r="R17" s="526" t="s">
        <v>144</v>
      </c>
      <c r="S17" s="527"/>
      <c r="T17" s="527"/>
      <c r="U17" s="527"/>
      <c r="V17" s="528"/>
      <c r="W17" s="436" t="s">
        <v>145</v>
      </c>
      <c r="X17" s="437"/>
      <c r="Y17" s="437"/>
      <c r="Z17" s="437"/>
      <c r="AA17" s="437"/>
      <c r="AB17" s="427"/>
      <c r="AC17" s="471">
        <v>5885</v>
      </c>
      <c r="AD17" s="472"/>
      <c r="AE17" s="472"/>
      <c r="AF17" s="472"/>
      <c r="AG17" s="514"/>
      <c r="AH17" s="471">
        <v>6366</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2931202</v>
      </c>
      <c r="BO17" s="421"/>
      <c r="BP17" s="421"/>
      <c r="BQ17" s="421"/>
      <c r="BR17" s="421"/>
      <c r="BS17" s="421"/>
      <c r="BT17" s="421"/>
      <c r="BU17" s="422"/>
      <c r="BV17" s="420">
        <v>2833417</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147</v>
      </c>
      <c r="C18" s="463"/>
      <c r="D18" s="463"/>
      <c r="E18" s="543"/>
      <c r="F18" s="543"/>
      <c r="G18" s="543"/>
      <c r="H18" s="543"/>
      <c r="I18" s="543"/>
      <c r="J18" s="543"/>
      <c r="K18" s="543"/>
      <c r="L18" s="544">
        <v>477.53</v>
      </c>
      <c r="M18" s="544"/>
      <c r="N18" s="544"/>
      <c r="O18" s="544"/>
      <c r="P18" s="544"/>
      <c r="Q18" s="544"/>
      <c r="R18" s="545"/>
      <c r="S18" s="545"/>
      <c r="T18" s="545"/>
      <c r="U18" s="545"/>
      <c r="V18" s="546"/>
      <c r="W18" s="438"/>
      <c r="X18" s="439"/>
      <c r="Y18" s="439"/>
      <c r="Z18" s="439"/>
      <c r="AA18" s="439"/>
      <c r="AB18" s="430"/>
      <c r="AC18" s="547">
        <v>56.2</v>
      </c>
      <c r="AD18" s="548"/>
      <c r="AE18" s="548"/>
      <c r="AF18" s="548"/>
      <c r="AG18" s="549"/>
      <c r="AH18" s="547">
        <v>56.1</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9674706</v>
      </c>
      <c r="BO18" s="421"/>
      <c r="BP18" s="421"/>
      <c r="BQ18" s="421"/>
      <c r="BR18" s="421"/>
      <c r="BS18" s="421"/>
      <c r="BT18" s="421"/>
      <c r="BU18" s="422"/>
      <c r="BV18" s="420">
        <v>9463144</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149</v>
      </c>
      <c r="C19" s="463"/>
      <c r="D19" s="463"/>
      <c r="E19" s="543"/>
      <c r="F19" s="543"/>
      <c r="G19" s="543"/>
      <c r="H19" s="543"/>
      <c r="I19" s="543"/>
      <c r="J19" s="543"/>
      <c r="K19" s="543"/>
      <c r="L19" s="551">
        <v>43</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12975186</v>
      </c>
      <c r="BO19" s="421"/>
      <c r="BP19" s="421"/>
      <c r="BQ19" s="421"/>
      <c r="BR19" s="421"/>
      <c r="BS19" s="421"/>
      <c r="BT19" s="421"/>
      <c r="BU19" s="422"/>
      <c r="BV19" s="420">
        <v>13223721</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151</v>
      </c>
      <c r="C20" s="463"/>
      <c r="D20" s="463"/>
      <c r="E20" s="543"/>
      <c r="F20" s="543"/>
      <c r="G20" s="543"/>
      <c r="H20" s="543"/>
      <c r="I20" s="543"/>
      <c r="J20" s="543"/>
      <c r="K20" s="543"/>
      <c r="L20" s="551">
        <v>8699</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15911464</v>
      </c>
      <c r="BO22" s="384"/>
      <c r="BP22" s="384"/>
      <c r="BQ22" s="384"/>
      <c r="BR22" s="384"/>
      <c r="BS22" s="384"/>
      <c r="BT22" s="384"/>
      <c r="BU22" s="385"/>
      <c r="BV22" s="383">
        <v>17090442</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9968747</v>
      </c>
      <c r="BO23" s="421"/>
      <c r="BP23" s="421"/>
      <c r="BQ23" s="421"/>
      <c r="BR23" s="421"/>
      <c r="BS23" s="421"/>
      <c r="BT23" s="421"/>
      <c r="BU23" s="422"/>
      <c r="BV23" s="420">
        <v>10177641</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161</v>
      </c>
      <c r="F24" s="450"/>
      <c r="G24" s="450"/>
      <c r="H24" s="450"/>
      <c r="I24" s="450"/>
      <c r="J24" s="450"/>
      <c r="K24" s="451"/>
      <c r="L24" s="471">
        <v>1</v>
      </c>
      <c r="M24" s="472"/>
      <c r="N24" s="472"/>
      <c r="O24" s="472"/>
      <c r="P24" s="514"/>
      <c r="Q24" s="471">
        <v>8140</v>
      </c>
      <c r="R24" s="472"/>
      <c r="S24" s="472"/>
      <c r="T24" s="472"/>
      <c r="U24" s="472"/>
      <c r="V24" s="514"/>
      <c r="W24" s="566"/>
      <c r="X24" s="567"/>
      <c r="Y24" s="568"/>
      <c r="Z24" s="470" t="s">
        <v>162</v>
      </c>
      <c r="AA24" s="450"/>
      <c r="AB24" s="450"/>
      <c r="AC24" s="450"/>
      <c r="AD24" s="450"/>
      <c r="AE24" s="450"/>
      <c r="AF24" s="450"/>
      <c r="AG24" s="451"/>
      <c r="AH24" s="471">
        <v>293</v>
      </c>
      <c r="AI24" s="472"/>
      <c r="AJ24" s="472"/>
      <c r="AK24" s="472"/>
      <c r="AL24" s="514"/>
      <c r="AM24" s="471">
        <v>948734</v>
      </c>
      <c r="AN24" s="472"/>
      <c r="AO24" s="472"/>
      <c r="AP24" s="472"/>
      <c r="AQ24" s="472"/>
      <c r="AR24" s="514"/>
      <c r="AS24" s="471">
        <v>3238</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11162944</v>
      </c>
      <c r="BO24" s="421"/>
      <c r="BP24" s="421"/>
      <c r="BQ24" s="421"/>
      <c r="BR24" s="421"/>
      <c r="BS24" s="421"/>
      <c r="BT24" s="421"/>
      <c r="BU24" s="422"/>
      <c r="BV24" s="420">
        <v>11816860</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164</v>
      </c>
      <c r="F25" s="450"/>
      <c r="G25" s="450"/>
      <c r="H25" s="450"/>
      <c r="I25" s="450"/>
      <c r="J25" s="450"/>
      <c r="K25" s="451"/>
      <c r="L25" s="471">
        <v>1</v>
      </c>
      <c r="M25" s="472"/>
      <c r="N25" s="472"/>
      <c r="O25" s="472"/>
      <c r="P25" s="514"/>
      <c r="Q25" s="471">
        <v>6530</v>
      </c>
      <c r="R25" s="472"/>
      <c r="S25" s="472"/>
      <c r="T25" s="472"/>
      <c r="U25" s="472"/>
      <c r="V25" s="514"/>
      <c r="W25" s="566"/>
      <c r="X25" s="567"/>
      <c r="Y25" s="568"/>
      <c r="Z25" s="470" t="s">
        <v>165</v>
      </c>
      <c r="AA25" s="450"/>
      <c r="AB25" s="450"/>
      <c r="AC25" s="450"/>
      <c r="AD25" s="450"/>
      <c r="AE25" s="450"/>
      <c r="AF25" s="450"/>
      <c r="AG25" s="451"/>
      <c r="AH25" s="471">
        <v>57</v>
      </c>
      <c r="AI25" s="472"/>
      <c r="AJ25" s="472"/>
      <c r="AK25" s="472"/>
      <c r="AL25" s="514"/>
      <c r="AM25" s="471">
        <v>163590</v>
      </c>
      <c r="AN25" s="472"/>
      <c r="AO25" s="472"/>
      <c r="AP25" s="472"/>
      <c r="AQ25" s="472"/>
      <c r="AR25" s="514"/>
      <c r="AS25" s="471">
        <v>2870</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7255752</v>
      </c>
      <c r="BO25" s="384"/>
      <c r="BP25" s="384"/>
      <c r="BQ25" s="384"/>
      <c r="BR25" s="384"/>
      <c r="BS25" s="384"/>
      <c r="BT25" s="384"/>
      <c r="BU25" s="385"/>
      <c r="BV25" s="383">
        <v>6242460</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167</v>
      </c>
      <c r="F26" s="450"/>
      <c r="G26" s="450"/>
      <c r="H26" s="450"/>
      <c r="I26" s="450"/>
      <c r="J26" s="450"/>
      <c r="K26" s="451"/>
      <c r="L26" s="471">
        <v>1</v>
      </c>
      <c r="M26" s="472"/>
      <c r="N26" s="472"/>
      <c r="O26" s="472"/>
      <c r="P26" s="514"/>
      <c r="Q26" s="471">
        <v>5850</v>
      </c>
      <c r="R26" s="472"/>
      <c r="S26" s="472"/>
      <c r="T26" s="472"/>
      <c r="U26" s="472"/>
      <c r="V26" s="514"/>
      <c r="W26" s="566"/>
      <c r="X26" s="567"/>
      <c r="Y26" s="568"/>
      <c r="Z26" s="470" t="s">
        <v>168</v>
      </c>
      <c r="AA26" s="572"/>
      <c r="AB26" s="572"/>
      <c r="AC26" s="572"/>
      <c r="AD26" s="572"/>
      <c r="AE26" s="572"/>
      <c r="AF26" s="572"/>
      <c r="AG26" s="573"/>
      <c r="AH26" s="471" t="s">
        <v>122</v>
      </c>
      <c r="AI26" s="472"/>
      <c r="AJ26" s="472"/>
      <c r="AK26" s="472"/>
      <c r="AL26" s="514"/>
      <c r="AM26" s="471" t="s">
        <v>122</v>
      </c>
      <c r="AN26" s="472"/>
      <c r="AO26" s="472"/>
      <c r="AP26" s="472"/>
      <c r="AQ26" s="472"/>
      <c r="AR26" s="514"/>
      <c r="AS26" s="471" t="s">
        <v>122</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170</v>
      </c>
      <c r="F27" s="450"/>
      <c r="G27" s="450"/>
      <c r="H27" s="450"/>
      <c r="I27" s="450"/>
      <c r="J27" s="450"/>
      <c r="K27" s="451"/>
      <c r="L27" s="471">
        <v>1</v>
      </c>
      <c r="M27" s="472"/>
      <c r="N27" s="472"/>
      <c r="O27" s="472"/>
      <c r="P27" s="514"/>
      <c r="Q27" s="471">
        <v>4020</v>
      </c>
      <c r="R27" s="472"/>
      <c r="S27" s="472"/>
      <c r="T27" s="472"/>
      <c r="U27" s="472"/>
      <c r="V27" s="514"/>
      <c r="W27" s="566"/>
      <c r="X27" s="567"/>
      <c r="Y27" s="568"/>
      <c r="Z27" s="470" t="s">
        <v>171</v>
      </c>
      <c r="AA27" s="450"/>
      <c r="AB27" s="450"/>
      <c r="AC27" s="450"/>
      <c r="AD27" s="450"/>
      <c r="AE27" s="450"/>
      <c r="AF27" s="450"/>
      <c r="AG27" s="451"/>
      <c r="AH27" s="471">
        <v>6</v>
      </c>
      <c r="AI27" s="472"/>
      <c r="AJ27" s="472"/>
      <c r="AK27" s="472"/>
      <c r="AL27" s="514"/>
      <c r="AM27" s="471">
        <v>23436</v>
      </c>
      <c r="AN27" s="472"/>
      <c r="AO27" s="472"/>
      <c r="AP27" s="472"/>
      <c r="AQ27" s="472"/>
      <c r="AR27" s="514"/>
      <c r="AS27" s="471">
        <v>3906</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v>80000</v>
      </c>
      <c r="BO27" s="540"/>
      <c r="BP27" s="540"/>
      <c r="BQ27" s="540"/>
      <c r="BR27" s="540"/>
      <c r="BS27" s="540"/>
      <c r="BT27" s="540"/>
      <c r="BU27" s="541"/>
      <c r="BV27" s="539">
        <v>80000</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173</v>
      </c>
      <c r="F28" s="450"/>
      <c r="G28" s="450"/>
      <c r="H28" s="450"/>
      <c r="I28" s="450"/>
      <c r="J28" s="450"/>
      <c r="K28" s="451"/>
      <c r="L28" s="471">
        <v>1</v>
      </c>
      <c r="M28" s="472"/>
      <c r="N28" s="472"/>
      <c r="O28" s="472"/>
      <c r="P28" s="514"/>
      <c r="Q28" s="471">
        <v>3620</v>
      </c>
      <c r="R28" s="472"/>
      <c r="S28" s="472"/>
      <c r="T28" s="472"/>
      <c r="U28" s="472"/>
      <c r="V28" s="514"/>
      <c r="W28" s="566"/>
      <c r="X28" s="567"/>
      <c r="Y28" s="568"/>
      <c r="Z28" s="470" t="s">
        <v>174</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3797580</v>
      </c>
      <c r="BO28" s="384"/>
      <c r="BP28" s="384"/>
      <c r="BQ28" s="384"/>
      <c r="BR28" s="384"/>
      <c r="BS28" s="384"/>
      <c r="BT28" s="384"/>
      <c r="BU28" s="385"/>
      <c r="BV28" s="383">
        <v>3378904</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176</v>
      </c>
      <c r="F29" s="450"/>
      <c r="G29" s="450"/>
      <c r="H29" s="450"/>
      <c r="I29" s="450"/>
      <c r="J29" s="450"/>
      <c r="K29" s="451"/>
      <c r="L29" s="471">
        <v>14</v>
      </c>
      <c r="M29" s="472"/>
      <c r="N29" s="472"/>
      <c r="O29" s="472"/>
      <c r="P29" s="514"/>
      <c r="Q29" s="471">
        <v>3400</v>
      </c>
      <c r="R29" s="472"/>
      <c r="S29" s="472"/>
      <c r="T29" s="472"/>
      <c r="U29" s="472"/>
      <c r="V29" s="514"/>
      <c r="W29" s="569"/>
      <c r="X29" s="570"/>
      <c r="Y29" s="571"/>
      <c r="Z29" s="470" t="s">
        <v>177</v>
      </c>
      <c r="AA29" s="450"/>
      <c r="AB29" s="450"/>
      <c r="AC29" s="450"/>
      <c r="AD29" s="450"/>
      <c r="AE29" s="450"/>
      <c r="AF29" s="450"/>
      <c r="AG29" s="451"/>
      <c r="AH29" s="471">
        <v>299</v>
      </c>
      <c r="AI29" s="472"/>
      <c r="AJ29" s="472"/>
      <c r="AK29" s="472"/>
      <c r="AL29" s="514"/>
      <c r="AM29" s="471">
        <v>972170</v>
      </c>
      <c r="AN29" s="472"/>
      <c r="AO29" s="472"/>
      <c r="AP29" s="472"/>
      <c r="AQ29" s="472"/>
      <c r="AR29" s="514"/>
      <c r="AS29" s="471">
        <v>3251</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955130</v>
      </c>
      <c r="BO29" s="421"/>
      <c r="BP29" s="421"/>
      <c r="BQ29" s="421"/>
      <c r="BR29" s="421"/>
      <c r="BS29" s="421"/>
      <c r="BT29" s="421"/>
      <c r="BU29" s="422"/>
      <c r="BV29" s="420">
        <v>1112027</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99.5</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2944325</v>
      </c>
      <c r="BO30" s="540"/>
      <c r="BP30" s="540"/>
      <c r="BQ30" s="540"/>
      <c r="BR30" s="540"/>
      <c r="BS30" s="540"/>
      <c r="BT30" s="540"/>
      <c r="BU30" s="541"/>
      <c r="BV30" s="539">
        <v>3148606</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2">
      <c r="A33" s="175"/>
      <c r="B33" s="199"/>
      <c r="C33" s="444" t="s">
        <v>186</v>
      </c>
      <c r="D33" s="444"/>
      <c r="E33" s="409" t="s">
        <v>187</v>
      </c>
      <c r="F33" s="409"/>
      <c r="G33" s="409"/>
      <c r="H33" s="409"/>
      <c r="I33" s="409"/>
      <c r="J33" s="409"/>
      <c r="K33" s="409"/>
      <c r="L33" s="409"/>
      <c r="M33" s="409"/>
      <c r="N33" s="409"/>
      <c r="O33" s="409"/>
      <c r="P33" s="409"/>
      <c r="Q33" s="409"/>
      <c r="R33" s="409"/>
      <c r="S33" s="409"/>
      <c r="T33" s="200"/>
      <c r="U33" s="444" t="s">
        <v>186</v>
      </c>
      <c r="V33" s="444"/>
      <c r="W33" s="409" t="s">
        <v>187</v>
      </c>
      <c r="X33" s="409"/>
      <c r="Y33" s="409"/>
      <c r="Z33" s="409"/>
      <c r="AA33" s="409"/>
      <c r="AB33" s="409"/>
      <c r="AC33" s="409"/>
      <c r="AD33" s="409"/>
      <c r="AE33" s="409"/>
      <c r="AF33" s="409"/>
      <c r="AG33" s="409"/>
      <c r="AH33" s="409"/>
      <c r="AI33" s="409"/>
      <c r="AJ33" s="409"/>
      <c r="AK33" s="409"/>
      <c r="AL33" s="200"/>
      <c r="AM33" s="444" t="s">
        <v>186</v>
      </c>
      <c r="AN33" s="444"/>
      <c r="AO33" s="409" t="s">
        <v>187</v>
      </c>
      <c r="AP33" s="409"/>
      <c r="AQ33" s="409"/>
      <c r="AR33" s="409"/>
      <c r="AS33" s="409"/>
      <c r="AT33" s="409"/>
      <c r="AU33" s="409"/>
      <c r="AV33" s="409"/>
      <c r="AW33" s="409"/>
      <c r="AX33" s="409"/>
      <c r="AY33" s="409"/>
      <c r="AZ33" s="409"/>
      <c r="BA33" s="409"/>
      <c r="BB33" s="409"/>
      <c r="BC33" s="409"/>
      <c r="BD33" s="201"/>
      <c r="BE33" s="409" t="s">
        <v>188</v>
      </c>
      <c r="BF33" s="409"/>
      <c r="BG33" s="409" t="s">
        <v>189</v>
      </c>
      <c r="BH33" s="409"/>
      <c r="BI33" s="409"/>
      <c r="BJ33" s="409"/>
      <c r="BK33" s="409"/>
      <c r="BL33" s="409"/>
      <c r="BM33" s="409"/>
      <c r="BN33" s="409"/>
      <c r="BO33" s="409"/>
      <c r="BP33" s="409"/>
      <c r="BQ33" s="409"/>
      <c r="BR33" s="409"/>
      <c r="BS33" s="409"/>
      <c r="BT33" s="409"/>
      <c r="BU33" s="409"/>
      <c r="BV33" s="201"/>
      <c r="BW33" s="444" t="s">
        <v>188</v>
      </c>
      <c r="BX33" s="444"/>
      <c r="BY33" s="409" t="s">
        <v>190</v>
      </c>
      <c r="BZ33" s="409"/>
      <c r="CA33" s="409"/>
      <c r="CB33" s="409"/>
      <c r="CC33" s="409"/>
      <c r="CD33" s="409"/>
      <c r="CE33" s="409"/>
      <c r="CF33" s="409"/>
      <c r="CG33" s="409"/>
      <c r="CH33" s="409"/>
      <c r="CI33" s="409"/>
      <c r="CJ33" s="409"/>
      <c r="CK33" s="409"/>
      <c r="CL33" s="409"/>
      <c r="CM33" s="409"/>
      <c r="CN33" s="200"/>
      <c r="CO33" s="444" t="s">
        <v>186</v>
      </c>
      <c r="CP33" s="444"/>
      <c r="CQ33" s="409" t="s">
        <v>191</v>
      </c>
      <c r="CR33" s="409"/>
      <c r="CS33" s="409"/>
      <c r="CT33" s="409"/>
      <c r="CU33" s="409"/>
      <c r="CV33" s="409"/>
      <c r="CW33" s="409"/>
      <c r="CX33" s="409"/>
      <c r="CY33" s="409"/>
      <c r="CZ33" s="409"/>
      <c r="DA33" s="409"/>
      <c r="DB33" s="409"/>
      <c r="DC33" s="409"/>
      <c r="DD33" s="409"/>
      <c r="DE33" s="409"/>
      <c r="DF33" s="200"/>
      <c r="DG33" s="609" t="s">
        <v>192</v>
      </c>
      <c r="DH33" s="609"/>
      <c r="DI33" s="202"/>
    </row>
    <row r="34" spans="1:113" ht="32.25" customHeight="1" x14ac:dyDescent="0.2">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4</v>
      </c>
      <c r="V34" s="610"/>
      <c r="W34" s="611" t="str">
        <f>IF('各会計、関係団体の財政状況及び健全化判断比率'!B28="","",'各会計、関係団体の財政状況及び健全化判断比率'!B28)</f>
        <v>国民健康保険特別会計</v>
      </c>
      <c r="X34" s="611"/>
      <c r="Y34" s="611"/>
      <c r="Z34" s="611"/>
      <c r="AA34" s="611"/>
      <c r="AB34" s="611"/>
      <c r="AC34" s="611"/>
      <c r="AD34" s="611"/>
      <c r="AE34" s="611"/>
      <c r="AF34" s="611"/>
      <c r="AG34" s="611"/>
      <c r="AH34" s="611"/>
      <c r="AI34" s="611"/>
      <c r="AJ34" s="611"/>
      <c r="AK34" s="611"/>
      <c r="AL34" s="175"/>
      <c r="AM34" s="610">
        <f>IF(AO34="","",MAX(C34:D43,U34:V43)+1)</f>
        <v>7</v>
      </c>
      <c r="AN34" s="610"/>
      <c r="AO34" s="611" t="str">
        <f>IF('各会計、関係団体の財政状況及び健全化判断比率'!B31="","",'各会計、関係団体の財政状況及び健全化判断比率'!B31)</f>
        <v>水道事業会計</v>
      </c>
      <c r="AP34" s="611"/>
      <c r="AQ34" s="611"/>
      <c r="AR34" s="611"/>
      <c r="AS34" s="611"/>
      <c r="AT34" s="611"/>
      <c r="AU34" s="611"/>
      <c r="AV34" s="611"/>
      <c r="AW34" s="611"/>
      <c r="AX34" s="611"/>
      <c r="AY34" s="611"/>
      <c r="AZ34" s="611"/>
      <c r="BA34" s="611"/>
      <c r="BB34" s="611"/>
      <c r="BC34" s="611"/>
      <c r="BD34" s="175"/>
      <c r="BE34" s="610">
        <f>IF(BG34="","",MAX(C34:D43,U34:V43,AM34:AN43)+1)</f>
        <v>10</v>
      </c>
      <c r="BF34" s="610"/>
      <c r="BG34" s="611" t="str">
        <f>IF('各会計、関係団体の財政状況及び健全化判断比率'!B34="","",'各会計、関係団体の財政状況及び健全化判断比率'!B34)</f>
        <v>浄化槽整備推進事業特別会計</v>
      </c>
      <c r="BH34" s="611"/>
      <c r="BI34" s="611"/>
      <c r="BJ34" s="611"/>
      <c r="BK34" s="611"/>
      <c r="BL34" s="611"/>
      <c r="BM34" s="611"/>
      <c r="BN34" s="611"/>
      <c r="BO34" s="611"/>
      <c r="BP34" s="611"/>
      <c r="BQ34" s="611"/>
      <c r="BR34" s="611"/>
      <c r="BS34" s="611"/>
      <c r="BT34" s="611"/>
      <c r="BU34" s="611"/>
      <c r="BV34" s="175"/>
      <c r="BW34" s="610">
        <f>IF(BY34="","",MAX(C34:D43,U34:V43,AM34:AN43,BE34:BF43)+1)</f>
        <v>12</v>
      </c>
      <c r="BX34" s="610"/>
      <c r="BY34" s="611" t="str">
        <f>IF('各会計、関係団体の財政状況及び健全化判断比率'!B68="","",'各会計、関係団体の財政状況及び健全化判断比率'!B68)</f>
        <v>大分県消防補償等組合</v>
      </c>
      <c r="BZ34" s="611"/>
      <c r="CA34" s="611"/>
      <c r="CB34" s="611"/>
      <c r="CC34" s="611"/>
      <c r="CD34" s="611"/>
      <c r="CE34" s="611"/>
      <c r="CF34" s="611"/>
      <c r="CG34" s="611"/>
      <c r="CH34" s="611"/>
      <c r="CI34" s="611"/>
      <c r="CJ34" s="611"/>
      <c r="CK34" s="611"/>
      <c r="CL34" s="611"/>
      <c r="CM34" s="611"/>
      <c r="CN34" s="175"/>
      <c r="CO34" s="610">
        <f>IF(CQ34="","",MAX(C34:D43,U34:V43,AM34:AN43,BE34:BF43,BW34:BX43)+1)</f>
        <v>17</v>
      </c>
      <c r="CP34" s="610"/>
      <c r="CQ34" s="611" t="str">
        <f>IF('各会計、関係団体の財政状況及び健全化判断比率'!BS7="","",'各会計、関係団体の財政状況及び健全化判断比率'!BS7)</f>
        <v>竹田市土地開発公社</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x14ac:dyDescent="0.2">
      <c r="A35" s="175"/>
      <c r="B35" s="199"/>
      <c r="C35" s="610">
        <f>IF(E35="","",C34+1)</f>
        <v>2</v>
      </c>
      <c r="D35" s="610"/>
      <c r="E35" s="611" t="str">
        <f>IF('各会計、関係団体の財政状況及び健全化判断比率'!B8="","",'各会計、関係団体の財政状況及び健全化判断比率'!B8)</f>
        <v>市立こども診療所特別会計</v>
      </c>
      <c r="F35" s="611"/>
      <c r="G35" s="611"/>
      <c r="H35" s="611"/>
      <c r="I35" s="611"/>
      <c r="J35" s="611"/>
      <c r="K35" s="611"/>
      <c r="L35" s="611"/>
      <c r="M35" s="611"/>
      <c r="N35" s="611"/>
      <c r="O35" s="611"/>
      <c r="P35" s="611"/>
      <c r="Q35" s="611"/>
      <c r="R35" s="611"/>
      <c r="S35" s="611"/>
      <c r="T35" s="175"/>
      <c r="U35" s="610">
        <f>IF(W35="","",U34+1)</f>
        <v>5</v>
      </c>
      <c r="V35" s="610"/>
      <c r="W35" s="611" t="str">
        <f>IF('各会計、関係団体の財政状況及び健全化判断比率'!B29="","",'各会計、関係団体の財政状況及び健全化判断比率'!B29)</f>
        <v>介護保険特別会計</v>
      </c>
      <c r="X35" s="611"/>
      <c r="Y35" s="611"/>
      <c r="Z35" s="611"/>
      <c r="AA35" s="611"/>
      <c r="AB35" s="611"/>
      <c r="AC35" s="611"/>
      <c r="AD35" s="611"/>
      <c r="AE35" s="611"/>
      <c r="AF35" s="611"/>
      <c r="AG35" s="611"/>
      <c r="AH35" s="611"/>
      <c r="AI35" s="611"/>
      <c r="AJ35" s="611"/>
      <c r="AK35" s="611"/>
      <c r="AL35" s="175"/>
      <c r="AM35" s="610">
        <f t="shared" ref="AM35:AM43" si="0">IF(AO35="","",AM34+1)</f>
        <v>8</v>
      </c>
      <c r="AN35" s="610"/>
      <c r="AO35" s="611" t="str">
        <f>IF('各会計、関係団体の財政状況及び健全化判断比率'!B32="","",'各会計、関係団体の財政状況及び健全化判断比率'!B32)</f>
        <v>簡易水道事業会計</v>
      </c>
      <c r="AP35" s="611"/>
      <c r="AQ35" s="611"/>
      <c r="AR35" s="611"/>
      <c r="AS35" s="611"/>
      <c r="AT35" s="611"/>
      <c r="AU35" s="611"/>
      <c r="AV35" s="611"/>
      <c r="AW35" s="611"/>
      <c r="AX35" s="611"/>
      <c r="AY35" s="611"/>
      <c r="AZ35" s="611"/>
      <c r="BA35" s="611"/>
      <c r="BB35" s="611"/>
      <c r="BC35" s="611"/>
      <c r="BD35" s="175"/>
      <c r="BE35" s="610">
        <f t="shared" ref="BE35:BE43" si="1">IF(BG35="","",BE34+1)</f>
        <v>11</v>
      </c>
      <c r="BF35" s="610"/>
      <c r="BG35" s="611" t="str">
        <f>IF('各会計、関係団体の財政状況及び健全化判断比率'!B35="","",'各会計、関係団体の財政状況及び健全化判断比率'!B35)</f>
        <v>久住高原荘特別会計</v>
      </c>
      <c r="BH35" s="611"/>
      <c r="BI35" s="611"/>
      <c r="BJ35" s="611"/>
      <c r="BK35" s="611"/>
      <c r="BL35" s="611"/>
      <c r="BM35" s="611"/>
      <c r="BN35" s="611"/>
      <c r="BO35" s="611"/>
      <c r="BP35" s="611"/>
      <c r="BQ35" s="611"/>
      <c r="BR35" s="611"/>
      <c r="BS35" s="611"/>
      <c r="BT35" s="611"/>
      <c r="BU35" s="611"/>
      <c r="BV35" s="175"/>
      <c r="BW35" s="610">
        <f t="shared" ref="BW35:BW43" si="2">IF(BY35="","",BW34+1)</f>
        <v>13</v>
      </c>
      <c r="BX35" s="610"/>
      <c r="BY35" s="611" t="str">
        <f>IF('各会計、関係団体の財政状況及び健全化判断比率'!B69="","",'各会計、関係団体の財政状況及び健全化判断比率'!B69)</f>
        <v>大分県交通災害共済組合（交通災害共済事業会計）</v>
      </c>
      <c r="BZ35" s="611"/>
      <c r="CA35" s="611"/>
      <c r="CB35" s="611"/>
      <c r="CC35" s="611"/>
      <c r="CD35" s="611"/>
      <c r="CE35" s="611"/>
      <c r="CF35" s="611"/>
      <c r="CG35" s="611"/>
      <c r="CH35" s="611"/>
      <c r="CI35" s="611"/>
      <c r="CJ35" s="611"/>
      <c r="CK35" s="611"/>
      <c r="CL35" s="611"/>
      <c r="CM35" s="611"/>
      <c r="CN35" s="175"/>
      <c r="CO35" s="610">
        <f t="shared" ref="CO35:CO43" si="3">IF(CQ35="","",CO34+1)</f>
        <v>18</v>
      </c>
      <c r="CP35" s="610"/>
      <c r="CQ35" s="611" t="str">
        <f>IF('各会計、関係団体の財政状況及び健全化判断比率'!BS8="","",'各会計、関係団体の財政状況及び健全化判断比率'!BS8)</f>
        <v>荻町まちおこし（有）</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2">
      <c r="A36" s="175"/>
      <c r="B36" s="199"/>
      <c r="C36" s="610">
        <f>IF(E36="","",C35+1)</f>
        <v>3</v>
      </c>
      <c r="D36" s="610"/>
      <c r="E36" s="611" t="str">
        <f>IF('各会計、関係団体の財政状況及び健全化判断比率'!B9="","",'各会計、関係団体の財政状況及び健全化判断比率'!B9)</f>
        <v>長湯温泉療養文化館特別会計</v>
      </c>
      <c r="F36" s="611"/>
      <c r="G36" s="611"/>
      <c r="H36" s="611"/>
      <c r="I36" s="611"/>
      <c r="J36" s="611"/>
      <c r="K36" s="611"/>
      <c r="L36" s="611"/>
      <c r="M36" s="611"/>
      <c r="N36" s="611"/>
      <c r="O36" s="611"/>
      <c r="P36" s="611"/>
      <c r="Q36" s="611"/>
      <c r="R36" s="611"/>
      <c r="S36" s="611"/>
      <c r="T36" s="175"/>
      <c r="U36" s="610">
        <f t="shared" ref="U36:U43" si="4">IF(W36="","",U35+1)</f>
        <v>6</v>
      </c>
      <c r="V36" s="610"/>
      <c r="W36" s="611" t="str">
        <f>IF('各会計、関係団体の財政状況及び健全化判断比率'!B30="","",'各会計、関係団体の財政状況及び健全化判断比率'!B30)</f>
        <v>後期高齢者医療特別会計</v>
      </c>
      <c r="X36" s="611"/>
      <c r="Y36" s="611"/>
      <c r="Z36" s="611"/>
      <c r="AA36" s="611"/>
      <c r="AB36" s="611"/>
      <c r="AC36" s="611"/>
      <c r="AD36" s="611"/>
      <c r="AE36" s="611"/>
      <c r="AF36" s="611"/>
      <c r="AG36" s="611"/>
      <c r="AH36" s="611"/>
      <c r="AI36" s="611"/>
      <c r="AJ36" s="611"/>
      <c r="AK36" s="611"/>
      <c r="AL36" s="175"/>
      <c r="AM36" s="610">
        <f t="shared" si="0"/>
        <v>9</v>
      </c>
      <c r="AN36" s="610"/>
      <c r="AO36" s="611" t="str">
        <f>IF('各会計、関係団体の財政状況及び健全化判断比率'!B33="","",'各会計、関係団体の財政状況及び健全化判断比率'!B33)</f>
        <v>農業集落排水事業会計</v>
      </c>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14</v>
      </c>
      <c r="BX36" s="610"/>
      <c r="BY36" s="611" t="str">
        <f>IF('各会計、関係団体の財政状況及び健全化判断比率'!B70="","",'各会計、関係団体の財政状況及び健全化判断比率'!B70)</f>
        <v>大分県市町村会館管理組合</v>
      </c>
      <c r="BZ36" s="611"/>
      <c r="CA36" s="611"/>
      <c r="CB36" s="611"/>
      <c r="CC36" s="611"/>
      <c r="CD36" s="611"/>
      <c r="CE36" s="611"/>
      <c r="CF36" s="611"/>
      <c r="CG36" s="611"/>
      <c r="CH36" s="611"/>
      <c r="CI36" s="611"/>
      <c r="CJ36" s="611"/>
      <c r="CK36" s="611"/>
      <c r="CL36" s="611"/>
      <c r="CM36" s="611"/>
      <c r="CN36" s="175"/>
      <c r="CO36" s="610">
        <f t="shared" si="3"/>
        <v>19</v>
      </c>
      <c r="CP36" s="610"/>
      <c r="CQ36" s="611" t="str">
        <f>IF('各会計、関係団体の財政状況及び健全化判断比率'!BS9="","",'各会計、関係団体の財政状況及び健全化判断比率'!BS9)</f>
        <v>（一社）竹田市わかば公社</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2">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15</v>
      </c>
      <c r="BX37" s="610"/>
      <c r="BY37" s="611" t="str">
        <f>IF('各会計、関係団体の財政状況及び健全化判断比率'!B71="","",'各会計、関係団体の財政状況及び健全化判断比率'!B71)</f>
        <v>大分県後期高齢者医療広域連合（普通会計）</v>
      </c>
      <c r="BZ37" s="611"/>
      <c r="CA37" s="611"/>
      <c r="CB37" s="611"/>
      <c r="CC37" s="611"/>
      <c r="CD37" s="611"/>
      <c r="CE37" s="611"/>
      <c r="CF37" s="611"/>
      <c r="CG37" s="611"/>
      <c r="CH37" s="611"/>
      <c r="CI37" s="611"/>
      <c r="CJ37" s="611"/>
      <c r="CK37" s="611"/>
      <c r="CL37" s="611"/>
      <c r="CM37" s="611"/>
      <c r="CN37" s="175"/>
      <c r="CO37" s="610">
        <f t="shared" si="3"/>
        <v>20</v>
      </c>
      <c r="CP37" s="610"/>
      <c r="CQ37" s="611" t="str">
        <f>IF('各会計、関係団体の財政状況及び健全化判断比率'!BS10="","",'各会計、関係団体の財政状況及び健全化判断比率'!BS10)</f>
        <v>まちづくりたけた（株）</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2">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16</v>
      </c>
      <c r="BX38" s="610"/>
      <c r="BY38" s="611" t="str">
        <f>IF('各会計、関係団体の財政状況及び健全化判断比率'!B72="","",'各会計、関係団体の財政状況及び健全化判断比率'!B72)</f>
        <v>大分県後期高齢者医療広域連合（後期高齢者医療事業会計）</v>
      </c>
      <c r="BZ38" s="611"/>
      <c r="CA38" s="611"/>
      <c r="CB38" s="611"/>
      <c r="CC38" s="611"/>
      <c r="CD38" s="611"/>
      <c r="CE38" s="611"/>
      <c r="CF38" s="611"/>
      <c r="CG38" s="611"/>
      <c r="CH38" s="611"/>
      <c r="CI38" s="611"/>
      <c r="CJ38" s="611"/>
      <c r="CK38" s="611"/>
      <c r="CL38" s="611"/>
      <c r="CM38" s="611"/>
      <c r="CN38" s="175"/>
      <c r="CO38" s="610">
        <f t="shared" si="3"/>
        <v>21</v>
      </c>
      <c r="CP38" s="610"/>
      <c r="CQ38" s="611" t="str">
        <f>IF('各会計、関係団体の財政状況及び健全化判断比率'!BS11="","",'各会計、関係団体の財政状況及び健全化判断比率'!BS11)</f>
        <v>（公財）竹田市文化振興財団</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2">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t="str">
        <f t="shared" si="2"/>
        <v/>
      </c>
      <c r="BX39" s="610"/>
      <c r="BY39" s="611" t="str">
        <f>IF('各会計、関係団体の財政状況及び健全化判断比率'!B73="","",'各会計、関係団体の財政状況及び健全化判断比率'!B73)</f>
        <v/>
      </c>
      <c r="BZ39" s="611"/>
      <c r="CA39" s="611"/>
      <c r="CB39" s="611"/>
      <c r="CC39" s="611"/>
      <c r="CD39" s="611"/>
      <c r="CE39" s="611"/>
      <c r="CF39" s="611"/>
      <c r="CG39" s="611"/>
      <c r="CH39" s="611"/>
      <c r="CI39" s="611"/>
      <c r="CJ39" s="611"/>
      <c r="CK39" s="611"/>
      <c r="CL39" s="611"/>
      <c r="CM39" s="611"/>
      <c r="CN39" s="175"/>
      <c r="CO39" s="610">
        <f t="shared" si="3"/>
        <v>22</v>
      </c>
      <c r="CP39" s="610"/>
      <c r="CQ39" s="611" t="str">
        <f>IF('各会計、関係団体の財政状況及び健全化判断比率'!BS12="","",'各会計、関係団体の財政状況及び健全化判断比率'!BS12)</f>
        <v>（公社）大分県農業農村振興公社</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2">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t="str">
        <f t="shared" si="2"/>
        <v/>
      </c>
      <c r="BX40" s="610"/>
      <c r="BY40" s="611" t="str">
        <f>IF('各会計、関係団体の財政状況及び健全化判断比率'!B74="","",'各会計、関係団体の財政状況及び健全化判断比率'!B74)</f>
        <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2">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2">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2">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kN2MLtYm+HBcbYCc44SYHLDAm3aeCwQarVIBxlTM3YvQPvoIBR8QQRcs7/5An/Dan0HXL4XXbtTJK7J9vhzX4g==" saltValue="KBs+DQrz/Hy38hK5DmG3V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tabColor rgb="FFFF0000"/>
    <pageSetUpPr fitToPage="1"/>
  </sheetPr>
  <dimension ref="A1:P45"/>
  <sheetViews>
    <sheetView showGridLines="0" zoomScale="60" zoomScaleNormal="6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2">
      <c r="A34" s="22"/>
      <c r="B34" s="31"/>
      <c r="C34" s="1162" t="s">
        <v>537</v>
      </c>
      <c r="D34" s="1162"/>
      <c r="E34" s="1163"/>
      <c r="F34" s="32">
        <v>5.96</v>
      </c>
      <c r="G34" s="33">
        <v>4.1900000000000004</v>
      </c>
      <c r="H34" s="33">
        <v>11.45</v>
      </c>
      <c r="I34" s="33">
        <v>8.1300000000000008</v>
      </c>
      <c r="J34" s="34">
        <v>4.99</v>
      </c>
      <c r="K34" s="22"/>
      <c r="L34" s="22"/>
      <c r="M34" s="22"/>
      <c r="N34" s="22"/>
      <c r="O34" s="22"/>
      <c r="P34" s="22"/>
    </row>
    <row r="35" spans="1:16" ht="39" customHeight="1" x14ac:dyDescent="0.2">
      <c r="A35" s="22"/>
      <c r="B35" s="35"/>
      <c r="C35" s="1158" t="s">
        <v>538</v>
      </c>
      <c r="D35" s="1158"/>
      <c r="E35" s="1159"/>
      <c r="F35" s="36">
        <v>3.35</v>
      </c>
      <c r="G35" s="37">
        <v>3.43</v>
      </c>
      <c r="H35" s="37">
        <v>3.39</v>
      </c>
      <c r="I35" s="37">
        <v>3.41</v>
      </c>
      <c r="J35" s="38">
        <v>3.59</v>
      </c>
      <c r="K35" s="22"/>
      <c r="L35" s="22"/>
      <c r="M35" s="22"/>
      <c r="N35" s="22"/>
      <c r="O35" s="22"/>
      <c r="P35" s="22"/>
    </row>
    <row r="36" spans="1:16" ht="39" customHeight="1" x14ac:dyDescent="0.2">
      <c r="A36" s="22"/>
      <c r="B36" s="35"/>
      <c r="C36" s="1158" t="s">
        <v>539</v>
      </c>
      <c r="D36" s="1158"/>
      <c r="E36" s="1159"/>
      <c r="F36" s="36">
        <v>0.4</v>
      </c>
      <c r="G36" s="37">
        <v>0.18</v>
      </c>
      <c r="H36" s="37">
        <v>0.6</v>
      </c>
      <c r="I36" s="37">
        <v>0.88</v>
      </c>
      <c r="J36" s="38">
        <v>1.27</v>
      </c>
      <c r="K36" s="22"/>
      <c r="L36" s="22"/>
      <c r="M36" s="22"/>
      <c r="N36" s="22"/>
      <c r="O36" s="22"/>
      <c r="P36" s="22"/>
    </row>
    <row r="37" spans="1:16" ht="39" customHeight="1" x14ac:dyDescent="0.2">
      <c r="A37" s="22"/>
      <c r="B37" s="35"/>
      <c r="C37" s="1158" t="s">
        <v>540</v>
      </c>
      <c r="D37" s="1158"/>
      <c r="E37" s="1159"/>
      <c r="F37" s="36" t="s">
        <v>491</v>
      </c>
      <c r="G37" s="37" t="s">
        <v>491</v>
      </c>
      <c r="H37" s="37" t="s">
        <v>491</v>
      </c>
      <c r="I37" s="37" t="s">
        <v>491</v>
      </c>
      <c r="J37" s="38">
        <v>0.55000000000000004</v>
      </c>
      <c r="K37" s="22"/>
      <c r="L37" s="22"/>
      <c r="M37" s="22"/>
      <c r="N37" s="22"/>
      <c r="O37" s="22"/>
      <c r="P37" s="22"/>
    </row>
    <row r="38" spans="1:16" ht="39" customHeight="1" x14ac:dyDescent="0.2">
      <c r="A38" s="22"/>
      <c r="B38" s="35"/>
      <c r="C38" s="1158" t="s">
        <v>541</v>
      </c>
      <c r="D38" s="1158"/>
      <c r="E38" s="1159"/>
      <c r="F38" s="36" t="s">
        <v>491</v>
      </c>
      <c r="G38" s="37" t="s">
        <v>491</v>
      </c>
      <c r="H38" s="37" t="s">
        <v>491</v>
      </c>
      <c r="I38" s="37" t="s">
        <v>491</v>
      </c>
      <c r="J38" s="38">
        <v>0.02</v>
      </c>
      <c r="K38" s="22"/>
      <c r="L38" s="22"/>
      <c r="M38" s="22"/>
      <c r="N38" s="22"/>
      <c r="O38" s="22"/>
      <c r="P38" s="22"/>
    </row>
    <row r="39" spans="1:16" ht="39" customHeight="1" x14ac:dyDescent="0.2">
      <c r="A39" s="22"/>
      <c r="B39" s="35"/>
      <c r="C39" s="1158" t="s">
        <v>542</v>
      </c>
      <c r="D39" s="1158"/>
      <c r="E39" s="1159"/>
      <c r="F39" s="36">
        <v>0.75</v>
      </c>
      <c r="G39" s="37">
        <v>0.41</v>
      </c>
      <c r="H39" s="37">
        <v>0.78</v>
      </c>
      <c r="I39" s="37">
        <v>0.44</v>
      </c>
      <c r="J39" s="38">
        <v>0.01</v>
      </c>
      <c r="K39" s="22"/>
      <c r="L39" s="22"/>
      <c r="M39" s="22"/>
      <c r="N39" s="22"/>
      <c r="O39" s="22"/>
      <c r="P39" s="22"/>
    </row>
    <row r="40" spans="1:16" ht="39" customHeight="1" x14ac:dyDescent="0.2">
      <c r="A40" s="22"/>
      <c r="B40" s="35"/>
      <c r="C40" s="1158" t="s">
        <v>543</v>
      </c>
      <c r="D40" s="1158"/>
      <c r="E40" s="1159"/>
      <c r="F40" s="36">
        <v>0</v>
      </c>
      <c r="G40" s="37">
        <v>0</v>
      </c>
      <c r="H40" s="37">
        <v>0</v>
      </c>
      <c r="I40" s="37">
        <v>0.01</v>
      </c>
      <c r="J40" s="38">
        <v>0</v>
      </c>
      <c r="K40" s="22"/>
      <c r="L40" s="22"/>
      <c r="M40" s="22"/>
      <c r="N40" s="22"/>
      <c r="O40" s="22"/>
      <c r="P40" s="22"/>
    </row>
    <row r="41" spans="1:16" ht="39" customHeight="1" x14ac:dyDescent="0.2">
      <c r="A41" s="22"/>
      <c r="B41" s="35"/>
      <c r="C41" s="1158" t="s">
        <v>544</v>
      </c>
      <c r="D41" s="1158"/>
      <c r="E41" s="1159"/>
      <c r="F41" s="36">
        <v>0</v>
      </c>
      <c r="G41" s="37">
        <v>0</v>
      </c>
      <c r="H41" s="37">
        <v>0</v>
      </c>
      <c r="I41" s="37">
        <v>0</v>
      </c>
      <c r="J41" s="38">
        <v>0</v>
      </c>
      <c r="K41" s="22"/>
      <c r="L41" s="22"/>
      <c r="M41" s="22"/>
      <c r="N41" s="22"/>
      <c r="O41" s="22"/>
      <c r="P41" s="22"/>
    </row>
    <row r="42" spans="1:16" ht="39" customHeight="1" x14ac:dyDescent="0.2">
      <c r="A42" s="22"/>
      <c r="B42" s="39"/>
      <c r="C42" s="1158" t="s">
        <v>545</v>
      </c>
      <c r="D42" s="1158"/>
      <c r="E42" s="1159"/>
      <c r="F42" s="36" t="s">
        <v>491</v>
      </c>
      <c r="G42" s="37" t="s">
        <v>491</v>
      </c>
      <c r="H42" s="37" t="s">
        <v>491</v>
      </c>
      <c r="I42" s="37" t="s">
        <v>491</v>
      </c>
      <c r="J42" s="38" t="s">
        <v>491</v>
      </c>
      <c r="K42" s="22"/>
      <c r="L42" s="22"/>
      <c r="M42" s="22"/>
      <c r="N42" s="22"/>
      <c r="O42" s="22"/>
      <c r="P42" s="22"/>
    </row>
    <row r="43" spans="1:16" ht="39" customHeight="1" thickBot="1" x14ac:dyDescent="0.25">
      <c r="A43" s="22"/>
      <c r="B43" s="40"/>
      <c r="C43" s="1160" t="s">
        <v>546</v>
      </c>
      <c r="D43" s="1160"/>
      <c r="E43" s="1161"/>
      <c r="F43" s="41">
        <v>0</v>
      </c>
      <c r="G43" s="42">
        <v>0</v>
      </c>
      <c r="H43" s="42">
        <v>0</v>
      </c>
      <c r="I43" s="42">
        <v>0.81</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zATP8XZaYrAsyDGvllPuqtQsnnidmG3P1+gV2del322+YfiADg6GjGARqoxpd+qOfXbNtRwEl9AB5KTmL4h5Ow==" saltValue="Gki7tatx0mi5IcierkEBF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tabColor rgb="FFFF0000"/>
    <pageSetUpPr fitToPage="1"/>
  </sheetPr>
  <dimension ref="A1:U64"/>
  <sheetViews>
    <sheetView showGridLines="0" zoomScale="70" zoomScaleNormal="70" zoomScaleSheetLayoutView="55" workbookViewId="0">
      <selection activeCell="J4" sqref="J4"/>
    </sheetView>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530</v>
      </c>
      <c r="L44" s="54" t="s">
        <v>531</v>
      </c>
      <c r="M44" s="54" t="s">
        <v>532</v>
      </c>
      <c r="N44" s="54" t="s">
        <v>533</v>
      </c>
      <c r="O44" s="55" t="s">
        <v>534</v>
      </c>
      <c r="P44" s="46"/>
      <c r="Q44" s="46"/>
      <c r="R44" s="46"/>
      <c r="S44" s="46"/>
      <c r="T44" s="46"/>
      <c r="U44" s="46"/>
    </row>
    <row r="45" spans="1:21" ht="30.75" customHeight="1" x14ac:dyDescent="0.2">
      <c r="A45" s="46"/>
      <c r="B45" s="1164" t="s">
        <v>9</v>
      </c>
      <c r="C45" s="1165"/>
      <c r="D45" s="56"/>
      <c r="E45" s="1170" t="s">
        <v>10</v>
      </c>
      <c r="F45" s="1170"/>
      <c r="G45" s="1170"/>
      <c r="H45" s="1170"/>
      <c r="I45" s="1170"/>
      <c r="J45" s="1171"/>
      <c r="K45" s="57">
        <v>1771</v>
      </c>
      <c r="L45" s="58">
        <v>1792</v>
      </c>
      <c r="M45" s="58">
        <v>1928</v>
      </c>
      <c r="N45" s="58">
        <v>2133</v>
      </c>
      <c r="O45" s="59">
        <v>2210</v>
      </c>
      <c r="P45" s="46"/>
      <c r="Q45" s="46"/>
      <c r="R45" s="46"/>
      <c r="S45" s="46"/>
      <c r="T45" s="46"/>
      <c r="U45" s="46"/>
    </row>
    <row r="46" spans="1:21" ht="30.75" customHeight="1" x14ac:dyDescent="0.2">
      <c r="A46" s="46"/>
      <c r="B46" s="1166"/>
      <c r="C46" s="1167"/>
      <c r="D46" s="60"/>
      <c r="E46" s="1172" t="s">
        <v>11</v>
      </c>
      <c r="F46" s="1172"/>
      <c r="G46" s="1172"/>
      <c r="H46" s="1172"/>
      <c r="I46" s="1172"/>
      <c r="J46" s="1173"/>
      <c r="K46" s="61" t="s">
        <v>491</v>
      </c>
      <c r="L46" s="62" t="s">
        <v>491</v>
      </c>
      <c r="M46" s="62" t="s">
        <v>491</v>
      </c>
      <c r="N46" s="62" t="s">
        <v>491</v>
      </c>
      <c r="O46" s="63" t="s">
        <v>491</v>
      </c>
      <c r="P46" s="46"/>
      <c r="Q46" s="46"/>
      <c r="R46" s="46"/>
      <c r="S46" s="46"/>
      <c r="T46" s="46"/>
      <c r="U46" s="46"/>
    </row>
    <row r="47" spans="1:21" ht="30.75" customHeight="1" x14ac:dyDescent="0.2">
      <c r="A47" s="46"/>
      <c r="B47" s="1166"/>
      <c r="C47" s="1167"/>
      <c r="D47" s="60"/>
      <c r="E47" s="1172" t="s">
        <v>12</v>
      </c>
      <c r="F47" s="1172"/>
      <c r="G47" s="1172"/>
      <c r="H47" s="1172"/>
      <c r="I47" s="1172"/>
      <c r="J47" s="1173"/>
      <c r="K47" s="61" t="s">
        <v>491</v>
      </c>
      <c r="L47" s="62" t="s">
        <v>491</v>
      </c>
      <c r="M47" s="62" t="s">
        <v>491</v>
      </c>
      <c r="N47" s="62" t="s">
        <v>491</v>
      </c>
      <c r="O47" s="63" t="s">
        <v>491</v>
      </c>
      <c r="P47" s="46"/>
      <c r="Q47" s="46"/>
      <c r="R47" s="46"/>
      <c r="S47" s="46"/>
      <c r="T47" s="46"/>
      <c r="U47" s="46"/>
    </row>
    <row r="48" spans="1:21" ht="30.75" customHeight="1" x14ac:dyDescent="0.2">
      <c r="A48" s="46"/>
      <c r="B48" s="1166"/>
      <c r="C48" s="1167"/>
      <c r="D48" s="60"/>
      <c r="E48" s="1172" t="s">
        <v>13</v>
      </c>
      <c r="F48" s="1172"/>
      <c r="G48" s="1172"/>
      <c r="H48" s="1172"/>
      <c r="I48" s="1172"/>
      <c r="J48" s="1173"/>
      <c r="K48" s="61">
        <v>137</v>
      </c>
      <c r="L48" s="62">
        <v>137</v>
      </c>
      <c r="M48" s="62">
        <v>139</v>
      </c>
      <c r="N48" s="62">
        <v>146</v>
      </c>
      <c r="O48" s="63">
        <v>138</v>
      </c>
      <c r="P48" s="46"/>
      <c r="Q48" s="46"/>
      <c r="R48" s="46"/>
      <c r="S48" s="46"/>
      <c r="T48" s="46"/>
      <c r="U48" s="46"/>
    </row>
    <row r="49" spans="1:21" ht="30.75" customHeight="1" x14ac:dyDescent="0.2">
      <c r="A49" s="46"/>
      <c r="B49" s="1166"/>
      <c r="C49" s="1167"/>
      <c r="D49" s="60"/>
      <c r="E49" s="1172" t="s">
        <v>14</v>
      </c>
      <c r="F49" s="1172"/>
      <c r="G49" s="1172"/>
      <c r="H49" s="1172"/>
      <c r="I49" s="1172"/>
      <c r="J49" s="1173"/>
      <c r="K49" s="61" t="s">
        <v>491</v>
      </c>
      <c r="L49" s="62" t="s">
        <v>491</v>
      </c>
      <c r="M49" s="62" t="s">
        <v>491</v>
      </c>
      <c r="N49" s="62" t="s">
        <v>491</v>
      </c>
      <c r="O49" s="63" t="s">
        <v>491</v>
      </c>
      <c r="P49" s="46"/>
      <c r="Q49" s="46"/>
      <c r="R49" s="46"/>
      <c r="S49" s="46"/>
      <c r="T49" s="46"/>
      <c r="U49" s="46"/>
    </row>
    <row r="50" spans="1:21" ht="30.75" customHeight="1" x14ac:dyDescent="0.2">
      <c r="A50" s="46"/>
      <c r="B50" s="1166"/>
      <c r="C50" s="1167"/>
      <c r="D50" s="60"/>
      <c r="E50" s="1172" t="s">
        <v>15</v>
      </c>
      <c r="F50" s="1172"/>
      <c r="G50" s="1172"/>
      <c r="H50" s="1172"/>
      <c r="I50" s="1172"/>
      <c r="J50" s="1173"/>
      <c r="K50" s="61" t="s">
        <v>491</v>
      </c>
      <c r="L50" s="62" t="s">
        <v>491</v>
      </c>
      <c r="M50" s="62" t="s">
        <v>491</v>
      </c>
      <c r="N50" s="62" t="s">
        <v>491</v>
      </c>
      <c r="O50" s="63">
        <v>179</v>
      </c>
      <c r="P50" s="46"/>
      <c r="Q50" s="46"/>
      <c r="R50" s="46"/>
      <c r="S50" s="46"/>
      <c r="T50" s="46"/>
      <c r="U50" s="46"/>
    </row>
    <row r="51" spans="1:21" ht="30.75" customHeight="1" x14ac:dyDescent="0.2">
      <c r="A51" s="46"/>
      <c r="B51" s="1168"/>
      <c r="C51" s="1169"/>
      <c r="D51" s="64"/>
      <c r="E51" s="1172" t="s">
        <v>16</v>
      </c>
      <c r="F51" s="1172"/>
      <c r="G51" s="1172"/>
      <c r="H51" s="1172"/>
      <c r="I51" s="1172"/>
      <c r="J51" s="1173"/>
      <c r="K51" s="61" t="s">
        <v>491</v>
      </c>
      <c r="L51" s="62" t="s">
        <v>491</v>
      </c>
      <c r="M51" s="62" t="s">
        <v>491</v>
      </c>
      <c r="N51" s="62" t="s">
        <v>491</v>
      </c>
      <c r="O51" s="63" t="s">
        <v>491</v>
      </c>
      <c r="P51" s="46"/>
      <c r="Q51" s="46"/>
      <c r="R51" s="46"/>
      <c r="S51" s="46"/>
      <c r="T51" s="46"/>
      <c r="U51" s="46"/>
    </row>
    <row r="52" spans="1:21" ht="30.75" customHeight="1" x14ac:dyDescent="0.2">
      <c r="A52" s="46"/>
      <c r="B52" s="1174" t="s">
        <v>17</v>
      </c>
      <c r="C52" s="1175"/>
      <c r="D52" s="64"/>
      <c r="E52" s="1172" t="s">
        <v>18</v>
      </c>
      <c r="F52" s="1172"/>
      <c r="G52" s="1172"/>
      <c r="H52" s="1172"/>
      <c r="I52" s="1172"/>
      <c r="J52" s="1173"/>
      <c r="K52" s="61">
        <v>1590</v>
      </c>
      <c r="L52" s="62">
        <v>1581</v>
      </c>
      <c r="M52" s="62">
        <v>1600</v>
      </c>
      <c r="N52" s="62">
        <v>1689</v>
      </c>
      <c r="O52" s="63">
        <v>1656</v>
      </c>
      <c r="P52" s="46"/>
      <c r="Q52" s="46"/>
      <c r="R52" s="46"/>
      <c r="S52" s="46"/>
      <c r="T52" s="46"/>
      <c r="U52" s="46"/>
    </row>
    <row r="53" spans="1:21" ht="30.75" customHeight="1" thickBot="1" x14ac:dyDescent="0.25">
      <c r="A53" s="46"/>
      <c r="B53" s="1176" t="s">
        <v>19</v>
      </c>
      <c r="C53" s="1177"/>
      <c r="D53" s="65"/>
      <c r="E53" s="1178" t="s">
        <v>20</v>
      </c>
      <c r="F53" s="1178"/>
      <c r="G53" s="1178"/>
      <c r="H53" s="1178"/>
      <c r="I53" s="1178"/>
      <c r="J53" s="1179"/>
      <c r="K53" s="66">
        <v>318</v>
      </c>
      <c r="L53" s="67">
        <v>348</v>
      </c>
      <c r="M53" s="67">
        <v>467</v>
      </c>
      <c r="N53" s="67">
        <v>590</v>
      </c>
      <c r="O53" s="68">
        <v>871</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2">
      <c r="B58" s="1180" t="s">
        <v>24</v>
      </c>
      <c r="C58" s="1181"/>
      <c r="D58" s="1186" t="s">
        <v>25</v>
      </c>
      <c r="E58" s="1187"/>
      <c r="F58" s="1187"/>
      <c r="G58" s="1187"/>
      <c r="H58" s="1187"/>
      <c r="I58" s="1187"/>
      <c r="J58" s="1188"/>
      <c r="K58" s="81"/>
      <c r="L58" s="82"/>
      <c r="M58" s="82"/>
      <c r="N58" s="82"/>
      <c r="O58" s="83"/>
    </row>
    <row r="59" spans="1:21" ht="31.5" customHeight="1" x14ac:dyDescent="0.2">
      <c r="B59" s="1182"/>
      <c r="C59" s="1183"/>
      <c r="D59" s="1189" t="s">
        <v>26</v>
      </c>
      <c r="E59" s="1190"/>
      <c r="F59" s="1190"/>
      <c r="G59" s="1190"/>
      <c r="H59" s="1190"/>
      <c r="I59" s="1190"/>
      <c r="J59" s="1191"/>
      <c r="K59" s="84"/>
      <c r="L59" s="85"/>
      <c r="M59" s="85"/>
      <c r="N59" s="85"/>
      <c r="O59" s="86"/>
    </row>
    <row r="60" spans="1:21" ht="31.5" customHeight="1" thickBot="1" x14ac:dyDescent="0.25">
      <c r="B60" s="1184"/>
      <c r="C60" s="1185"/>
      <c r="D60" s="1192" t="s">
        <v>27</v>
      </c>
      <c r="E60" s="1193"/>
      <c r="F60" s="1193"/>
      <c r="G60" s="1193"/>
      <c r="H60" s="1193"/>
      <c r="I60" s="1193"/>
      <c r="J60" s="1194"/>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ETwIY5OyoCdyw/X8aJ4kT9+JMvHJMnUAgdcNwLEjNl3rEUbTX97BraGSy/UyFr15IA9d/qO0Koh8kXJM2OZRng==" saltValue="e7VLWttcRFmBDzLFlfCcD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tabColor rgb="FFFF0000"/>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530</v>
      </c>
      <c r="J40" s="101" t="s">
        <v>531</v>
      </c>
      <c r="K40" s="101" t="s">
        <v>532</v>
      </c>
      <c r="L40" s="101" t="s">
        <v>533</v>
      </c>
      <c r="M40" s="102" t="s">
        <v>534</v>
      </c>
    </row>
    <row r="41" spans="2:13" ht="27.75" customHeight="1" x14ac:dyDescent="0.2">
      <c r="B41" s="1195" t="s">
        <v>30</v>
      </c>
      <c r="C41" s="1196"/>
      <c r="D41" s="103"/>
      <c r="E41" s="1201" t="s">
        <v>31</v>
      </c>
      <c r="F41" s="1201"/>
      <c r="G41" s="1201"/>
      <c r="H41" s="1202"/>
      <c r="I41" s="342">
        <v>16818</v>
      </c>
      <c r="J41" s="343">
        <v>18464</v>
      </c>
      <c r="K41" s="343">
        <v>18071</v>
      </c>
      <c r="L41" s="343">
        <v>17090</v>
      </c>
      <c r="M41" s="344">
        <v>15911</v>
      </c>
    </row>
    <row r="42" spans="2:13" ht="27.75" customHeight="1" x14ac:dyDescent="0.2">
      <c r="B42" s="1197"/>
      <c r="C42" s="1198"/>
      <c r="D42" s="104"/>
      <c r="E42" s="1203" t="s">
        <v>32</v>
      </c>
      <c r="F42" s="1203"/>
      <c r="G42" s="1203"/>
      <c r="H42" s="1204"/>
      <c r="I42" s="345">
        <v>2318</v>
      </c>
      <c r="J42" s="346" t="s">
        <v>491</v>
      </c>
      <c r="K42" s="346" t="s">
        <v>491</v>
      </c>
      <c r="L42" s="346" t="s">
        <v>491</v>
      </c>
      <c r="M42" s="347">
        <v>179</v>
      </c>
    </row>
    <row r="43" spans="2:13" ht="27.75" customHeight="1" x14ac:dyDescent="0.2">
      <c r="B43" s="1197"/>
      <c r="C43" s="1198"/>
      <c r="D43" s="104"/>
      <c r="E43" s="1203" t="s">
        <v>33</v>
      </c>
      <c r="F43" s="1203"/>
      <c r="G43" s="1203"/>
      <c r="H43" s="1204"/>
      <c r="I43" s="345">
        <v>1147</v>
      </c>
      <c r="J43" s="346">
        <v>1029</v>
      </c>
      <c r="K43" s="346">
        <v>931</v>
      </c>
      <c r="L43" s="346">
        <v>863</v>
      </c>
      <c r="M43" s="347">
        <v>777</v>
      </c>
    </row>
    <row r="44" spans="2:13" ht="27.75" customHeight="1" x14ac:dyDescent="0.2">
      <c r="B44" s="1197"/>
      <c r="C44" s="1198"/>
      <c r="D44" s="104"/>
      <c r="E44" s="1203" t="s">
        <v>34</v>
      </c>
      <c r="F44" s="1203"/>
      <c r="G44" s="1203"/>
      <c r="H44" s="1204"/>
      <c r="I44" s="345" t="s">
        <v>491</v>
      </c>
      <c r="J44" s="346" t="s">
        <v>491</v>
      </c>
      <c r="K44" s="346" t="s">
        <v>491</v>
      </c>
      <c r="L44" s="346" t="s">
        <v>491</v>
      </c>
      <c r="M44" s="347" t="s">
        <v>491</v>
      </c>
    </row>
    <row r="45" spans="2:13" ht="27.75" customHeight="1" x14ac:dyDescent="0.2">
      <c r="B45" s="1197"/>
      <c r="C45" s="1198"/>
      <c r="D45" s="104"/>
      <c r="E45" s="1203" t="s">
        <v>35</v>
      </c>
      <c r="F45" s="1203"/>
      <c r="G45" s="1203"/>
      <c r="H45" s="1204"/>
      <c r="I45" s="345">
        <v>2653</v>
      </c>
      <c r="J45" s="346">
        <v>2566</v>
      </c>
      <c r="K45" s="346">
        <v>2631</v>
      </c>
      <c r="L45" s="346">
        <v>2370</v>
      </c>
      <c r="M45" s="347">
        <v>2327</v>
      </c>
    </row>
    <row r="46" spans="2:13" ht="27.75" customHeight="1" x14ac:dyDescent="0.2">
      <c r="B46" s="1197"/>
      <c r="C46" s="1198"/>
      <c r="D46" s="105"/>
      <c r="E46" s="1203" t="s">
        <v>36</v>
      </c>
      <c r="F46" s="1203"/>
      <c r="G46" s="1203"/>
      <c r="H46" s="1204"/>
      <c r="I46" s="345" t="s">
        <v>491</v>
      </c>
      <c r="J46" s="346" t="s">
        <v>491</v>
      </c>
      <c r="K46" s="346" t="s">
        <v>491</v>
      </c>
      <c r="L46" s="346" t="s">
        <v>491</v>
      </c>
      <c r="M46" s="347" t="s">
        <v>491</v>
      </c>
    </row>
    <row r="47" spans="2:13" ht="27.75" customHeight="1" x14ac:dyDescent="0.2">
      <c r="B47" s="1197"/>
      <c r="C47" s="1198"/>
      <c r="D47" s="106"/>
      <c r="E47" s="1205" t="s">
        <v>37</v>
      </c>
      <c r="F47" s="1206"/>
      <c r="G47" s="1206"/>
      <c r="H47" s="1207"/>
      <c r="I47" s="345" t="s">
        <v>491</v>
      </c>
      <c r="J47" s="346" t="s">
        <v>491</v>
      </c>
      <c r="K47" s="346" t="s">
        <v>491</v>
      </c>
      <c r="L47" s="346" t="s">
        <v>491</v>
      </c>
      <c r="M47" s="347" t="s">
        <v>491</v>
      </c>
    </row>
    <row r="48" spans="2:13" ht="27.75" customHeight="1" x14ac:dyDescent="0.2">
      <c r="B48" s="1197"/>
      <c r="C48" s="1198"/>
      <c r="D48" s="104"/>
      <c r="E48" s="1203" t="s">
        <v>38</v>
      </c>
      <c r="F48" s="1203"/>
      <c r="G48" s="1203"/>
      <c r="H48" s="1204"/>
      <c r="I48" s="345" t="s">
        <v>491</v>
      </c>
      <c r="J48" s="346" t="s">
        <v>491</v>
      </c>
      <c r="K48" s="346" t="s">
        <v>491</v>
      </c>
      <c r="L48" s="346" t="s">
        <v>491</v>
      </c>
      <c r="M48" s="347" t="s">
        <v>491</v>
      </c>
    </row>
    <row r="49" spans="2:13" ht="27.75" customHeight="1" x14ac:dyDescent="0.2">
      <c r="B49" s="1199"/>
      <c r="C49" s="1200"/>
      <c r="D49" s="104"/>
      <c r="E49" s="1203" t="s">
        <v>39</v>
      </c>
      <c r="F49" s="1203"/>
      <c r="G49" s="1203"/>
      <c r="H49" s="1204"/>
      <c r="I49" s="345" t="s">
        <v>491</v>
      </c>
      <c r="J49" s="346" t="s">
        <v>491</v>
      </c>
      <c r="K49" s="346" t="s">
        <v>491</v>
      </c>
      <c r="L49" s="346" t="s">
        <v>491</v>
      </c>
      <c r="M49" s="347" t="s">
        <v>491</v>
      </c>
    </row>
    <row r="50" spans="2:13" ht="27.75" customHeight="1" x14ac:dyDescent="0.2">
      <c r="B50" s="1208" t="s">
        <v>40</v>
      </c>
      <c r="C50" s="1209"/>
      <c r="D50" s="107"/>
      <c r="E50" s="1203" t="s">
        <v>41</v>
      </c>
      <c r="F50" s="1203"/>
      <c r="G50" s="1203"/>
      <c r="H50" s="1204"/>
      <c r="I50" s="345">
        <v>5771</v>
      </c>
      <c r="J50" s="346">
        <v>4932</v>
      </c>
      <c r="K50" s="346">
        <v>5249</v>
      </c>
      <c r="L50" s="346">
        <v>5530</v>
      </c>
      <c r="M50" s="347">
        <v>5588</v>
      </c>
    </row>
    <row r="51" spans="2:13" ht="27.75" customHeight="1" x14ac:dyDescent="0.2">
      <c r="B51" s="1197"/>
      <c r="C51" s="1198"/>
      <c r="D51" s="104"/>
      <c r="E51" s="1203" t="s">
        <v>42</v>
      </c>
      <c r="F51" s="1203"/>
      <c r="G51" s="1203"/>
      <c r="H51" s="1204"/>
      <c r="I51" s="345">
        <v>95</v>
      </c>
      <c r="J51" s="346">
        <v>76</v>
      </c>
      <c r="K51" s="346">
        <v>48</v>
      </c>
      <c r="L51" s="346">
        <v>27</v>
      </c>
      <c r="M51" s="347">
        <v>18</v>
      </c>
    </row>
    <row r="52" spans="2:13" ht="27.75" customHeight="1" x14ac:dyDescent="0.2">
      <c r="B52" s="1199"/>
      <c r="C52" s="1200"/>
      <c r="D52" s="104"/>
      <c r="E52" s="1203" t="s">
        <v>43</v>
      </c>
      <c r="F52" s="1203"/>
      <c r="G52" s="1203"/>
      <c r="H52" s="1204"/>
      <c r="I52" s="345">
        <v>14146</v>
      </c>
      <c r="J52" s="346">
        <v>15033</v>
      </c>
      <c r="K52" s="346">
        <v>14655</v>
      </c>
      <c r="L52" s="346">
        <v>13863</v>
      </c>
      <c r="M52" s="347">
        <v>12958</v>
      </c>
    </row>
    <row r="53" spans="2:13" ht="27.75" customHeight="1" thickBot="1" x14ac:dyDescent="0.25">
      <c r="B53" s="1210" t="s">
        <v>19</v>
      </c>
      <c r="C53" s="1211"/>
      <c r="D53" s="108"/>
      <c r="E53" s="1212" t="s">
        <v>44</v>
      </c>
      <c r="F53" s="1212"/>
      <c r="G53" s="1212"/>
      <c r="H53" s="1213"/>
      <c r="I53" s="348">
        <v>2924</v>
      </c>
      <c r="J53" s="349">
        <v>2018</v>
      </c>
      <c r="K53" s="349">
        <v>1680</v>
      </c>
      <c r="L53" s="349">
        <v>903</v>
      </c>
      <c r="M53" s="350">
        <v>631</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O05Tf/Xi/lmpdD32lXY14Y4CiL30LkV3bn8IWEGSxbB4hoqhFJlMOITtGG8NmUiXfBmtZk0r6XZeHdHM1bY7gg==" saltValue="Hv9THcR1UBXDAM8dQwlbm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0000"/>
    <pageSetUpPr fitToPage="1"/>
  </sheetPr>
  <dimension ref="B1:W64"/>
  <sheetViews>
    <sheetView showGridLines="0" zoomScale="50" zoomScaleNormal="50" zoomScaleSheetLayoutView="100" workbookViewId="0">
      <selection activeCell="K44" sqref="K44"/>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532</v>
      </c>
      <c r="G54" s="117" t="s">
        <v>533</v>
      </c>
      <c r="H54" s="118" t="s">
        <v>534</v>
      </c>
    </row>
    <row r="55" spans="2:8" ht="52.5" customHeight="1" x14ac:dyDescent="0.2">
      <c r="B55" s="119"/>
      <c r="C55" s="1222" t="s">
        <v>46</v>
      </c>
      <c r="D55" s="1222"/>
      <c r="E55" s="1223"/>
      <c r="F55" s="120">
        <v>3371</v>
      </c>
      <c r="G55" s="120">
        <v>3379</v>
      </c>
      <c r="H55" s="121">
        <v>3798</v>
      </c>
    </row>
    <row r="56" spans="2:8" ht="52.5" customHeight="1" x14ac:dyDescent="0.2">
      <c r="B56" s="122"/>
      <c r="C56" s="1224" t="s">
        <v>47</v>
      </c>
      <c r="D56" s="1224"/>
      <c r="E56" s="1225"/>
      <c r="F56" s="123">
        <v>730</v>
      </c>
      <c r="G56" s="123">
        <v>1112</v>
      </c>
      <c r="H56" s="124">
        <v>955</v>
      </c>
    </row>
    <row r="57" spans="2:8" ht="53.25" customHeight="1" x14ac:dyDescent="0.2">
      <c r="B57" s="122"/>
      <c r="C57" s="1226" t="s">
        <v>48</v>
      </c>
      <c r="D57" s="1226"/>
      <c r="E57" s="1227"/>
      <c r="F57" s="125">
        <v>3255</v>
      </c>
      <c r="G57" s="125">
        <v>3149</v>
      </c>
      <c r="H57" s="126">
        <v>2944</v>
      </c>
    </row>
    <row r="58" spans="2:8" ht="45.75" customHeight="1" x14ac:dyDescent="0.2">
      <c r="B58" s="127"/>
      <c r="C58" s="1214" t="s">
        <v>552</v>
      </c>
      <c r="D58" s="1215"/>
      <c r="E58" s="1216"/>
      <c r="F58" s="128">
        <v>2183</v>
      </c>
      <c r="G58" s="128">
        <v>2183</v>
      </c>
      <c r="H58" s="129">
        <v>2183</v>
      </c>
    </row>
    <row r="59" spans="2:8" ht="45.75" customHeight="1" x14ac:dyDescent="0.2">
      <c r="B59" s="127"/>
      <c r="C59" s="1214" t="s">
        <v>553</v>
      </c>
      <c r="D59" s="1215"/>
      <c r="E59" s="1216"/>
      <c r="F59" s="128">
        <v>408</v>
      </c>
      <c r="G59" s="128">
        <v>332</v>
      </c>
      <c r="H59" s="129">
        <v>220</v>
      </c>
    </row>
    <row r="60" spans="2:8" ht="45.75" customHeight="1" x14ac:dyDescent="0.2">
      <c r="B60" s="127"/>
      <c r="C60" s="1214" t="s">
        <v>554</v>
      </c>
      <c r="D60" s="1215"/>
      <c r="E60" s="1216"/>
      <c r="F60" s="128">
        <v>119</v>
      </c>
      <c r="G60" s="128">
        <v>115</v>
      </c>
      <c r="H60" s="129">
        <v>92</v>
      </c>
    </row>
    <row r="61" spans="2:8" ht="45.75" customHeight="1" x14ac:dyDescent="0.2">
      <c r="B61" s="127"/>
      <c r="C61" s="1214" t="s">
        <v>555</v>
      </c>
      <c r="D61" s="1215"/>
      <c r="E61" s="1216"/>
      <c r="F61" s="128">
        <v>90</v>
      </c>
      <c r="G61" s="128">
        <v>91</v>
      </c>
      <c r="H61" s="129">
        <v>91</v>
      </c>
    </row>
    <row r="62" spans="2:8" ht="45.75" customHeight="1" thickBot="1" x14ac:dyDescent="0.25">
      <c r="B62" s="130"/>
      <c r="C62" s="1217" t="s">
        <v>556</v>
      </c>
      <c r="D62" s="1218"/>
      <c r="E62" s="1219"/>
      <c r="F62" s="131">
        <v>93</v>
      </c>
      <c r="G62" s="131">
        <v>93</v>
      </c>
      <c r="H62" s="132">
        <v>80</v>
      </c>
    </row>
    <row r="63" spans="2:8" ht="52.5" customHeight="1" thickBot="1" x14ac:dyDescent="0.25">
      <c r="B63" s="133"/>
      <c r="C63" s="1220" t="s">
        <v>49</v>
      </c>
      <c r="D63" s="1220"/>
      <c r="E63" s="1221"/>
      <c r="F63" s="134">
        <v>7356</v>
      </c>
      <c r="G63" s="134">
        <v>7640</v>
      </c>
      <c r="H63" s="135">
        <v>7697</v>
      </c>
    </row>
    <row r="64" spans="2:8" ht="13" x14ac:dyDescent="0.2"/>
  </sheetData>
  <sheetProtection algorithmName="SHA-512" hashValue="4mtRIkmfuFKFHMY4cLzXPAVEx4kp2ioWKJQ8pOM2fisP7//W24DTL2MqyHrEqrUs5rKmnvn3fqWMU8Zv7s7m4A==" saltValue="aSfbzSkRff5KVUO7xA2QG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412646-CEC0-4B93-9961-8515DBE2C794}">
  <sheetPr>
    <tabColor rgb="FFFF0000"/>
    <pageSetUpPr fitToPage="1"/>
  </sheetPr>
  <dimension ref="A1:DE85"/>
  <sheetViews>
    <sheetView showGridLines="0" zoomScale="85" zoomScaleNormal="85" zoomScaleSheetLayoutView="55" workbookViewId="0">
      <selection activeCell="BI1" sqref="BI1"/>
    </sheetView>
  </sheetViews>
  <sheetFormatPr defaultColWidth="0" defaultRowHeight="13.5"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 x14ac:dyDescent="0.2">
      <c r="DD19" s="255"/>
      <c r="DE19" s="255"/>
    </row>
    <row r="20" spans="1:109" ht="13"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56"/>
      <c r="DD40" s="356"/>
      <c r="DE40" s="255"/>
    </row>
    <row r="41" spans="2:109" ht="16.5" x14ac:dyDescent="0.2">
      <c r="B41" s="256" t="s">
        <v>574</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57"/>
      <c r="I42" s="358"/>
      <c r="J42" s="358"/>
      <c r="K42" s="358"/>
      <c r="AM42" s="357"/>
      <c r="AN42" s="357" t="s">
        <v>575</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40" t="s">
        <v>576</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ht="13" x14ac:dyDescent="0.2">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ht="13" x14ac:dyDescent="0.2">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ht="13" x14ac:dyDescent="0.2">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ht="13" x14ac:dyDescent="0.2">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ht="13"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 x14ac:dyDescent="0.2">
      <c r="B49" s="259"/>
      <c r="AN49" s="255" t="s">
        <v>577</v>
      </c>
    </row>
    <row r="50" spans="1:109" ht="13" x14ac:dyDescent="0.2">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530</v>
      </c>
      <c r="BQ50" s="1233"/>
      <c r="BR50" s="1233"/>
      <c r="BS50" s="1233"/>
      <c r="BT50" s="1233"/>
      <c r="BU50" s="1233"/>
      <c r="BV50" s="1233"/>
      <c r="BW50" s="1233"/>
      <c r="BX50" s="1233" t="s">
        <v>531</v>
      </c>
      <c r="BY50" s="1233"/>
      <c r="BZ50" s="1233"/>
      <c r="CA50" s="1233"/>
      <c r="CB50" s="1233"/>
      <c r="CC50" s="1233"/>
      <c r="CD50" s="1233"/>
      <c r="CE50" s="1233"/>
      <c r="CF50" s="1233" t="s">
        <v>532</v>
      </c>
      <c r="CG50" s="1233"/>
      <c r="CH50" s="1233"/>
      <c r="CI50" s="1233"/>
      <c r="CJ50" s="1233"/>
      <c r="CK50" s="1233"/>
      <c r="CL50" s="1233"/>
      <c r="CM50" s="1233"/>
      <c r="CN50" s="1233" t="s">
        <v>533</v>
      </c>
      <c r="CO50" s="1233"/>
      <c r="CP50" s="1233"/>
      <c r="CQ50" s="1233"/>
      <c r="CR50" s="1233"/>
      <c r="CS50" s="1233"/>
      <c r="CT50" s="1233"/>
      <c r="CU50" s="1233"/>
      <c r="CV50" s="1233" t="s">
        <v>534</v>
      </c>
      <c r="CW50" s="1233"/>
      <c r="CX50" s="1233"/>
      <c r="CY50" s="1233"/>
      <c r="CZ50" s="1233"/>
      <c r="DA50" s="1233"/>
      <c r="DB50" s="1233"/>
      <c r="DC50" s="1233"/>
    </row>
    <row r="51" spans="1:109" ht="13.5" customHeight="1" x14ac:dyDescent="0.2">
      <c r="B51" s="259"/>
      <c r="G51" s="1236"/>
      <c r="H51" s="1236"/>
      <c r="I51" s="1249"/>
      <c r="J51" s="1249"/>
      <c r="K51" s="1235"/>
      <c r="L51" s="1235"/>
      <c r="M51" s="1235"/>
      <c r="N51" s="1235"/>
      <c r="AM51" s="359"/>
      <c r="AN51" s="1231" t="s">
        <v>578</v>
      </c>
      <c r="AO51" s="1231"/>
      <c r="AP51" s="1231"/>
      <c r="AQ51" s="1231"/>
      <c r="AR51" s="1231"/>
      <c r="AS51" s="1231"/>
      <c r="AT51" s="1231"/>
      <c r="AU51" s="1231"/>
      <c r="AV51" s="1231"/>
      <c r="AW51" s="1231"/>
      <c r="AX51" s="1231"/>
      <c r="AY51" s="1231"/>
      <c r="AZ51" s="1231"/>
      <c r="BA51" s="1231"/>
      <c r="BB51" s="1231" t="s">
        <v>579</v>
      </c>
      <c r="BC51" s="1231"/>
      <c r="BD51" s="1231"/>
      <c r="BE51" s="1231"/>
      <c r="BF51" s="1231"/>
      <c r="BG51" s="1231"/>
      <c r="BH51" s="1231"/>
      <c r="BI51" s="1231"/>
      <c r="BJ51" s="1231"/>
      <c r="BK51" s="1231"/>
      <c r="BL51" s="1231"/>
      <c r="BM51" s="1231"/>
      <c r="BN51" s="1231"/>
      <c r="BO51" s="1231"/>
      <c r="BP51" s="1228">
        <v>36.9</v>
      </c>
      <c r="BQ51" s="1228"/>
      <c r="BR51" s="1228"/>
      <c r="BS51" s="1228"/>
      <c r="BT51" s="1228"/>
      <c r="BU51" s="1228"/>
      <c r="BV51" s="1228"/>
      <c r="BW51" s="1228"/>
      <c r="BX51" s="1228">
        <v>24.9</v>
      </c>
      <c r="BY51" s="1228"/>
      <c r="BZ51" s="1228"/>
      <c r="CA51" s="1228"/>
      <c r="CB51" s="1228"/>
      <c r="CC51" s="1228"/>
      <c r="CD51" s="1228"/>
      <c r="CE51" s="1228"/>
      <c r="CF51" s="1228">
        <v>19.899999999999999</v>
      </c>
      <c r="CG51" s="1228"/>
      <c r="CH51" s="1228"/>
      <c r="CI51" s="1228"/>
      <c r="CJ51" s="1228"/>
      <c r="CK51" s="1228"/>
      <c r="CL51" s="1228"/>
      <c r="CM51" s="1228"/>
      <c r="CN51" s="1228">
        <v>11</v>
      </c>
      <c r="CO51" s="1228"/>
      <c r="CP51" s="1228"/>
      <c r="CQ51" s="1228"/>
      <c r="CR51" s="1228"/>
      <c r="CS51" s="1228"/>
      <c r="CT51" s="1228"/>
      <c r="CU51" s="1228"/>
      <c r="CV51" s="1228">
        <v>7.6</v>
      </c>
      <c r="CW51" s="1228"/>
      <c r="CX51" s="1228"/>
      <c r="CY51" s="1228"/>
      <c r="CZ51" s="1228"/>
      <c r="DA51" s="1228"/>
      <c r="DB51" s="1228"/>
      <c r="DC51" s="1228"/>
    </row>
    <row r="52" spans="1:109" ht="13" x14ac:dyDescent="0.2">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 x14ac:dyDescent="0.2">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580</v>
      </c>
      <c r="BC53" s="1231"/>
      <c r="BD53" s="1231"/>
      <c r="BE53" s="1231"/>
      <c r="BF53" s="1231"/>
      <c r="BG53" s="1231"/>
      <c r="BH53" s="1231"/>
      <c r="BI53" s="1231"/>
      <c r="BJ53" s="1231"/>
      <c r="BK53" s="1231"/>
      <c r="BL53" s="1231"/>
      <c r="BM53" s="1231"/>
      <c r="BN53" s="1231"/>
      <c r="BO53" s="1231"/>
      <c r="BP53" s="1228">
        <v>72</v>
      </c>
      <c r="BQ53" s="1228"/>
      <c r="BR53" s="1228"/>
      <c r="BS53" s="1228"/>
      <c r="BT53" s="1228"/>
      <c r="BU53" s="1228"/>
      <c r="BV53" s="1228"/>
      <c r="BW53" s="1228"/>
      <c r="BX53" s="1228">
        <v>73.7</v>
      </c>
      <c r="BY53" s="1228"/>
      <c r="BZ53" s="1228"/>
      <c r="CA53" s="1228"/>
      <c r="CB53" s="1228"/>
      <c r="CC53" s="1228"/>
      <c r="CD53" s="1228"/>
      <c r="CE53" s="1228"/>
      <c r="CF53" s="1228">
        <v>75.2</v>
      </c>
      <c r="CG53" s="1228"/>
      <c r="CH53" s="1228"/>
      <c r="CI53" s="1228"/>
      <c r="CJ53" s="1228"/>
      <c r="CK53" s="1228"/>
      <c r="CL53" s="1228"/>
      <c r="CM53" s="1228"/>
      <c r="CN53" s="1228">
        <v>76.900000000000006</v>
      </c>
      <c r="CO53" s="1228"/>
      <c r="CP53" s="1228"/>
      <c r="CQ53" s="1228"/>
      <c r="CR53" s="1228"/>
      <c r="CS53" s="1228"/>
      <c r="CT53" s="1228"/>
      <c r="CU53" s="1228"/>
      <c r="CV53" s="1228">
        <v>78.5</v>
      </c>
      <c r="CW53" s="1228"/>
      <c r="CX53" s="1228"/>
      <c r="CY53" s="1228"/>
      <c r="CZ53" s="1228"/>
      <c r="DA53" s="1228"/>
      <c r="DB53" s="1228"/>
      <c r="DC53" s="1228"/>
    </row>
    <row r="54" spans="1:109" ht="13" x14ac:dyDescent="0.2">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 x14ac:dyDescent="0.2">
      <c r="A55" s="358"/>
      <c r="B55" s="259"/>
      <c r="G55" s="1234"/>
      <c r="H55" s="1234"/>
      <c r="I55" s="1234"/>
      <c r="J55" s="1234"/>
      <c r="K55" s="1235"/>
      <c r="L55" s="1235"/>
      <c r="M55" s="1235"/>
      <c r="N55" s="1235"/>
      <c r="AN55" s="1233" t="s">
        <v>581</v>
      </c>
      <c r="AO55" s="1233"/>
      <c r="AP55" s="1233"/>
      <c r="AQ55" s="1233"/>
      <c r="AR55" s="1233"/>
      <c r="AS55" s="1233"/>
      <c r="AT55" s="1233"/>
      <c r="AU55" s="1233"/>
      <c r="AV55" s="1233"/>
      <c r="AW55" s="1233"/>
      <c r="AX55" s="1233"/>
      <c r="AY55" s="1233"/>
      <c r="AZ55" s="1233"/>
      <c r="BA55" s="1233"/>
      <c r="BB55" s="1231" t="s">
        <v>579</v>
      </c>
      <c r="BC55" s="1231"/>
      <c r="BD55" s="1231"/>
      <c r="BE55" s="1231"/>
      <c r="BF55" s="1231"/>
      <c r="BG55" s="1231"/>
      <c r="BH55" s="1231"/>
      <c r="BI55" s="1231"/>
      <c r="BJ55" s="1231"/>
      <c r="BK55" s="1231"/>
      <c r="BL55" s="1231"/>
      <c r="BM55" s="1231"/>
      <c r="BN55" s="1231"/>
      <c r="BO55" s="1231"/>
      <c r="BP55" s="1228">
        <v>49.1</v>
      </c>
      <c r="BQ55" s="1228"/>
      <c r="BR55" s="1228"/>
      <c r="BS55" s="1228"/>
      <c r="BT55" s="1228"/>
      <c r="BU55" s="1228"/>
      <c r="BV55" s="1228"/>
      <c r="BW55" s="1228"/>
      <c r="BX55" s="1228">
        <v>41.5</v>
      </c>
      <c r="BY55" s="1228"/>
      <c r="BZ55" s="1228"/>
      <c r="CA55" s="1228"/>
      <c r="CB55" s="1228"/>
      <c r="CC55" s="1228"/>
      <c r="CD55" s="1228"/>
      <c r="CE55" s="1228"/>
      <c r="CF55" s="1228">
        <v>25.2</v>
      </c>
      <c r="CG55" s="1228"/>
      <c r="CH55" s="1228"/>
      <c r="CI55" s="1228"/>
      <c r="CJ55" s="1228"/>
      <c r="CK55" s="1228"/>
      <c r="CL55" s="1228"/>
      <c r="CM55" s="1228"/>
      <c r="CN55" s="1228">
        <v>15.7</v>
      </c>
      <c r="CO55" s="1228"/>
      <c r="CP55" s="1228"/>
      <c r="CQ55" s="1228"/>
      <c r="CR55" s="1228"/>
      <c r="CS55" s="1228"/>
      <c r="CT55" s="1228"/>
      <c r="CU55" s="1228"/>
      <c r="CV55" s="1228">
        <v>10.199999999999999</v>
      </c>
      <c r="CW55" s="1228"/>
      <c r="CX55" s="1228"/>
      <c r="CY55" s="1228"/>
      <c r="CZ55" s="1228"/>
      <c r="DA55" s="1228"/>
      <c r="DB55" s="1228"/>
      <c r="DC55" s="1228"/>
    </row>
    <row r="56" spans="1:109" ht="13" x14ac:dyDescent="0.2">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ht="13" x14ac:dyDescent="0.2">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580</v>
      </c>
      <c r="BC57" s="1231"/>
      <c r="BD57" s="1231"/>
      <c r="BE57" s="1231"/>
      <c r="BF57" s="1231"/>
      <c r="BG57" s="1231"/>
      <c r="BH57" s="1231"/>
      <c r="BI57" s="1231"/>
      <c r="BJ57" s="1231"/>
      <c r="BK57" s="1231"/>
      <c r="BL57" s="1231"/>
      <c r="BM57" s="1231"/>
      <c r="BN57" s="1231"/>
      <c r="BO57" s="1231"/>
      <c r="BP57" s="1228">
        <v>61</v>
      </c>
      <c r="BQ57" s="1228"/>
      <c r="BR57" s="1228"/>
      <c r="BS57" s="1228"/>
      <c r="BT57" s="1228"/>
      <c r="BU57" s="1228"/>
      <c r="BV57" s="1228"/>
      <c r="BW57" s="1228"/>
      <c r="BX57" s="1228">
        <v>61.7</v>
      </c>
      <c r="BY57" s="1228"/>
      <c r="BZ57" s="1228"/>
      <c r="CA57" s="1228"/>
      <c r="CB57" s="1228"/>
      <c r="CC57" s="1228"/>
      <c r="CD57" s="1228"/>
      <c r="CE57" s="1228"/>
      <c r="CF57" s="1228">
        <v>62.5</v>
      </c>
      <c r="CG57" s="1228"/>
      <c r="CH57" s="1228"/>
      <c r="CI57" s="1228"/>
      <c r="CJ57" s="1228"/>
      <c r="CK57" s="1228"/>
      <c r="CL57" s="1228"/>
      <c r="CM57" s="1228"/>
      <c r="CN57" s="1228">
        <v>64.3</v>
      </c>
      <c r="CO57" s="1228"/>
      <c r="CP57" s="1228"/>
      <c r="CQ57" s="1228"/>
      <c r="CR57" s="1228"/>
      <c r="CS57" s="1228"/>
      <c r="CT57" s="1228"/>
      <c r="CU57" s="1228"/>
      <c r="CV57" s="1228">
        <v>64.7</v>
      </c>
      <c r="CW57" s="1228"/>
      <c r="CX57" s="1228"/>
      <c r="CY57" s="1228"/>
      <c r="CZ57" s="1228"/>
      <c r="DA57" s="1228"/>
      <c r="DB57" s="1228"/>
      <c r="DC57" s="1228"/>
      <c r="DD57" s="363"/>
      <c r="DE57" s="362"/>
    </row>
    <row r="58" spans="1:109" s="358" customFormat="1" ht="13" x14ac:dyDescent="0.2">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ht="13"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5" x14ac:dyDescent="0.2">
      <c r="B63" s="312" t="s">
        <v>582</v>
      </c>
    </row>
    <row r="64" spans="1:109" ht="13" x14ac:dyDescent="0.2">
      <c r="B64" s="259"/>
      <c r="G64" s="357"/>
      <c r="I64" s="369"/>
      <c r="J64" s="369"/>
      <c r="K64" s="369"/>
      <c r="L64" s="369"/>
      <c r="M64" s="369"/>
      <c r="N64" s="370"/>
      <c r="AM64" s="357"/>
      <c r="AN64" s="357" t="s">
        <v>575</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 x14ac:dyDescent="0.2">
      <c r="B65" s="259"/>
      <c r="AN65" s="1240" t="s">
        <v>583</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ht="13" x14ac:dyDescent="0.2">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ht="13" x14ac:dyDescent="0.2">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ht="13" x14ac:dyDescent="0.2">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ht="13" x14ac:dyDescent="0.2">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ht="13"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 x14ac:dyDescent="0.2">
      <c r="B71" s="259"/>
      <c r="G71" s="374"/>
      <c r="I71" s="375"/>
      <c r="J71" s="372"/>
      <c r="K71" s="372"/>
      <c r="L71" s="373"/>
      <c r="M71" s="372"/>
      <c r="N71" s="373"/>
      <c r="AM71" s="374"/>
      <c r="AN71" s="255" t="s">
        <v>577</v>
      </c>
    </row>
    <row r="72" spans="2:107" ht="13" x14ac:dyDescent="0.2">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530</v>
      </c>
      <c r="BQ72" s="1233"/>
      <c r="BR72" s="1233"/>
      <c r="BS72" s="1233"/>
      <c r="BT72" s="1233"/>
      <c r="BU72" s="1233"/>
      <c r="BV72" s="1233"/>
      <c r="BW72" s="1233"/>
      <c r="BX72" s="1233" t="s">
        <v>531</v>
      </c>
      <c r="BY72" s="1233"/>
      <c r="BZ72" s="1233"/>
      <c r="CA72" s="1233"/>
      <c r="CB72" s="1233"/>
      <c r="CC72" s="1233"/>
      <c r="CD72" s="1233"/>
      <c r="CE72" s="1233"/>
      <c r="CF72" s="1233" t="s">
        <v>532</v>
      </c>
      <c r="CG72" s="1233"/>
      <c r="CH72" s="1233"/>
      <c r="CI72" s="1233"/>
      <c r="CJ72" s="1233"/>
      <c r="CK72" s="1233"/>
      <c r="CL72" s="1233"/>
      <c r="CM72" s="1233"/>
      <c r="CN72" s="1233" t="s">
        <v>533</v>
      </c>
      <c r="CO72" s="1233"/>
      <c r="CP72" s="1233"/>
      <c r="CQ72" s="1233"/>
      <c r="CR72" s="1233"/>
      <c r="CS72" s="1233"/>
      <c r="CT72" s="1233"/>
      <c r="CU72" s="1233"/>
      <c r="CV72" s="1233" t="s">
        <v>534</v>
      </c>
      <c r="CW72" s="1233"/>
      <c r="CX72" s="1233"/>
      <c r="CY72" s="1233"/>
      <c r="CZ72" s="1233"/>
      <c r="DA72" s="1233"/>
      <c r="DB72" s="1233"/>
      <c r="DC72" s="1233"/>
    </row>
    <row r="73" spans="2:107" ht="13" x14ac:dyDescent="0.2">
      <c r="B73" s="259"/>
      <c r="G73" s="1236"/>
      <c r="H73" s="1236"/>
      <c r="I73" s="1236"/>
      <c r="J73" s="1236"/>
      <c r="K73" s="1232"/>
      <c r="L73" s="1232"/>
      <c r="M73" s="1232"/>
      <c r="N73" s="1232"/>
      <c r="AM73" s="359"/>
      <c r="AN73" s="1231" t="s">
        <v>578</v>
      </c>
      <c r="AO73" s="1231"/>
      <c r="AP73" s="1231"/>
      <c r="AQ73" s="1231"/>
      <c r="AR73" s="1231"/>
      <c r="AS73" s="1231"/>
      <c r="AT73" s="1231"/>
      <c r="AU73" s="1231"/>
      <c r="AV73" s="1231"/>
      <c r="AW73" s="1231"/>
      <c r="AX73" s="1231"/>
      <c r="AY73" s="1231"/>
      <c r="AZ73" s="1231"/>
      <c r="BA73" s="1231"/>
      <c r="BB73" s="1231" t="s">
        <v>579</v>
      </c>
      <c r="BC73" s="1231"/>
      <c r="BD73" s="1231"/>
      <c r="BE73" s="1231"/>
      <c r="BF73" s="1231"/>
      <c r="BG73" s="1231"/>
      <c r="BH73" s="1231"/>
      <c r="BI73" s="1231"/>
      <c r="BJ73" s="1231"/>
      <c r="BK73" s="1231"/>
      <c r="BL73" s="1231"/>
      <c r="BM73" s="1231"/>
      <c r="BN73" s="1231"/>
      <c r="BO73" s="1231"/>
      <c r="BP73" s="1228">
        <v>36.9</v>
      </c>
      <c r="BQ73" s="1228"/>
      <c r="BR73" s="1228"/>
      <c r="BS73" s="1228"/>
      <c r="BT73" s="1228"/>
      <c r="BU73" s="1228"/>
      <c r="BV73" s="1228"/>
      <c r="BW73" s="1228"/>
      <c r="BX73" s="1228">
        <v>24.9</v>
      </c>
      <c r="BY73" s="1228"/>
      <c r="BZ73" s="1228"/>
      <c r="CA73" s="1228"/>
      <c r="CB73" s="1228"/>
      <c r="CC73" s="1228"/>
      <c r="CD73" s="1228"/>
      <c r="CE73" s="1228"/>
      <c r="CF73" s="1228">
        <v>19.899999999999999</v>
      </c>
      <c r="CG73" s="1228"/>
      <c r="CH73" s="1228"/>
      <c r="CI73" s="1228"/>
      <c r="CJ73" s="1228"/>
      <c r="CK73" s="1228"/>
      <c r="CL73" s="1228"/>
      <c r="CM73" s="1228"/>
      <c r="CN73" s="1228">
        <v>11</v>
      </c>
      <c r="CO73" s="1228"/>
      <c r="CP73" s="1228"/>
      <c r="CQ73" s="1228"/>
      <c r="CR73" s="1228"/>
      <c r="CS73" s="1228"/>
      <c r="CT73" s="1228"/>
      <c r="CU73" s="1228"/>
      <c r="CV73" s="1228">
        <v>7.6</v>
      </c>
      <c r="CW73" s="1228"/>
      <c r="CX73" s="1228"/>
      <c r="CY73" s="1228"/>
      <c r="CZ73" s="1228"/>
      <c r="DA73" s="1228"/>
      <c r="DB73" s="1228"/>
      <c r="DC73" s="1228"/>
    </row>
    <row r="74" spans="2:107" ht="13" x14ac:dyDescent="0.2">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 x14ac:dyDescent="0.2">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584</v>
      </c>
      <c r="BC75" s="1231"/>
      <c r="BD75" s="1231"/>
      <c r="BE75" s="1231"/>
      <c r="BF75" s="1231"/>
      <c r="BG75" s="1231"/>
      <c r="BH75" s="1231"/>
      <c r="BI75" s="1231"/>
      <c r="BJ75" s="1231"/>
      <c r="BK75" s="1231"/>
      <c r="BL75" s="1231"/>
      <c r="BM75" s="1231"/>
      <c r="BN75" s="1231"/>
      <c r="BO75" s="1231"/>
      <c r="BP75" s="1228">
        <v>4.5</v>
      </c>
      <c r="BQ75" s="1228"/>
      <c r="BR75" s="1228"/>
      <c r="BS75" s="1228"/>
      <c r="BT75" s="1228"/>
      <c r="BU75" s="1228"/>
      <c r="BV75" s="1228"/>
      <c r="BW75" s="1228"/>
      <c r="BX75" s="1228">
        <v>4.3</v>
      </c>
      <c r="BY75" s="1228"/>
      <c r="BZ75" s="1228"/>
      <c r="CA75" s="1228"/>
      <c r="CB75" s="1228"/>
      <c r="CC75" s="1228"/>
      <c r="CD75" s="1228"/>
      <c r="CE75" s="1228"/>
      <c r="CF75" s="1228">
        <v>4.5999999999999996</v>
      </c>
      <c r="CG75" s="1228"/>
      <c r="CH75" s="1228"/>
      <c r="CI75" s="1228"/>
      <c r="CJ75" s="1228"/>
      <c r="CK75" s="1228"/>
      <c r="CL75" s="1228"/>
      <c r="CM75" s="1228"/>
      <c r="CN75" s="1228">
        <v>5.6</v>
      </c>
      <c r="CO75" s="1228"/>
      <c r="CP75" s="1228"/>
      <c r="CQ75" s="1228"/>
      <c r="CR75" s="1228"/>
      <c r="CS75" s="1228"/>
      <c r="CT75" s="1228"/>
      <c r="CU75" s="1228"/>
      <c r="CV75" s="1228">
        <v>7.7</v>
      </c>
      <c r="CW75" s="1228"/>
      <c r="CX75" s="1228"/>
      <c r="CY75" s="1228"/>
      <c r="CZ75" s="1228"/>
      <c r="DA75" s="1228"/>
      <c r="DB75" s="1228"/>
      <c r="DC75" s="1228"/>
    </row>
    <row r="76" spans="2:107" ht="13" x14ac:dyDescent="0.2">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 x14ac:dyDescent="0.2">
      <c r="B77" s="259"/>
      <c r="G77" s="1234"/>
      <c r="H77" s="1234"/>
      <c r="I77" s="1234"/>
      <c r="J77" s="1234"/>
      <c r="K77" s="1232"/>
      <c r="L77" s="1232"/>
      <c r="M77" s="1232"/>
      <c r="N77" s="1232"/>
      <c r="AN77" s="1233" t="s">
        <v>581</v>
      </c>
      <c r="AO77" s="1233"/>
      <c r="AP77" s="1233"/>
      <c r="AQ77" s="1233"/>
      <c r="AR77" s="1233"/>
      <c r="AS77" s="1233"/>
      <c r="AT77" s="1233"/>
      <c r="AU77" s="1233"/>
      <c r="AV77" s="1233"/>
      <c r="AW77" s="1233"/>
      <c r="AX77" s="1233"/>
      <c r="AY77" s="1233"/>
      <c r="AZ77" s="1233"/>
      <c r="BA77" s="1233"/>
      <c r="BB77" s="1231" t="s">
        <v>579</v>
      </c>
      <c r="BC77" s="1231"/>
      <c r="BD77" s="1231"/>
      <c r="BE77" s="1231"/>
      <c r="BF77" s="1231"/>
      <c r="BG77" s="1231"/>
      <c r="BH77" s="1231"/>
      <c r="BI77" s="1231"/>
      <c r="BJ77" s="1231"/>
      <c r="BK77" s="1231"/>
      <c r="BL77" s="1231"/>
      <c r="BM77" s="1231"/>
      <c r="BN77" s="1231"/>
      <c r="BO77" s="1231"/>
      <c r="BP77" s="1228">
        <v>49.1</v>
      </c>
      <c r="BQ77" s="1228"/>
      <c r="BR77" s="1228"/>
      <c r="BS77" s="1228"/>
      <c r="BT77" s="1228"/>
      <c r="BU77" s="1228"/>
      <c r="BV77" s="1228"/>
      <c r="BW77" s="1228"/>
      <c r="BX77" s="1228">
        <v>41.5</v>
      </c>
      <c r="BY77" s="1228"/>
      <c r="BZ77" s="1228"/>
      <c r="CA77" s="1228"/>
      <c r="CB77" s="1228"/>
      <c r="CC77" s="1228"/>
      <c r="CD77" s="1228"/>
      <c r="CE77" s="1228"/>
      <c r="CF77" s="1228">
        <v>25.2</v>
      </c>
      <c r="CG77" s="1228"/>
      <c r="CH77" s="1228"/>
      <c r="CI77" s="1228"/>
      <c r="CJ77" s="1228"/>
      <c r="CK77" s="1228"/>
      <c r="CL77" s="1228"/>
      <c r="CM77" s="1228"/>
      <c r="CN77" s="1228">
        <v>15.7</v>
      </c>
      <c r="CO77" s="1228"/>
      <c r="CP77" s="1228"/>
      <c r="CQ77" s="1228"/>
      <c r="CR77" s="1228"/>
      <c r="CS77" s="1228"/>
      <c r="CT77" s="1228"/>
      <c r="CU77" s="1228"/>
      <c r="CV77" s="1228">
        <v>10.199999999999999</v>
      </c>
      <c r="CW77" s="1228"/>
      <c r="CX77" s="1228"/>
      <c r="CY77" s="1228"/>
      <c r="CZ77" s="1228"/>
      <c r="DA77" s="1228"/>
      <c r="DB77" s="1228"/>
      <c r="DC77" s="1228"/>
    </row>
    <row r="78" spans="2:107" ht="13" x14ac:dyDescent="0.2">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 x14ac:dyDescent="0.2">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584</v>
      </c>
      <c r="BC79" s="1231"/>
      <c r="BD79" s="1231"/>
      <c r="BE79" s="1231"/>
      <c r="BF79" s="1231"/>
      <c r="BG79" s="1231"/>
      <c r="BH79" s="1231"/>
      <c r="BI79" s="1231"/>
      <c r="BJ79" s="1231"/>
      <c r="BK79" s="1231"/>
      <c r="BL79" s="1231"/>
      <c r="BM79" s="1231"/>
      <c r="BN79" s="1231"/>
      <c r="BO79" s="1231"/>
      <c r="BP79" s="1228">
        <v>9.5</v>
      </c>
      <c r="BQ79" s="1228"/>
      <c r="BR79" s="1228"/>
      <c r="BS79" s="1228"/>
      <c r="BT79" s="1228"/>
      <c r="BU79" s="1228"/>
      <c r="BV79" s="1228"/>
      <c r="BW79" s="1228"/>
      <c r="BX79" s="1228">
        <v>9.1999999999999993</v>
      </c>
      <c r="BY79" s="1228"/>
      <c r="BZ79" s="1228"/>
      <c r="CA79" s="1228"/>
      <c r="CB79" s="1228"/>
      <c r="CC79" s="1228"/>
      <c r="CD79" s="1228"/>
      <c r="CE79" s="1228"/>
      <c r="CF79" s="1228">
        <v>8.9</v>
      </c>
      <c r="CG79" s="1228"/>
      <c r="CH79" s="1228"/>
      <c r="CI79" s="1228"/>
      <c r="CJ79" s="1228"/>
      <c r="CK79" s="1228"/>
      <c r="CL79" s="1228"/>
      <c r="CM79" s="1228"/>
      <c r="CN79" s="1228">
        <v>8.9</v>
      </c>
      <c r="CO79" s="1228"/>
      <c r="CP79" s="1228"/>
      <c r="CQ79" s="1228"/>
      <c r="CR79" s="1228"/>
      <c r="CS79" s="1228"/>
      <c r="CT79" s="1228"/>
      <c r="CU79" s="1228"/>
      <c r="CV79" s="1228">
        <v>9</v>
      </c>
      <c r="CW79" s="1228"/>
      <c r="CX79" s="1228"/>
      <c r="CY79" s="1228"/>
      <c r="CZ79" s="1228"/>
      <c r="DA79" s="1228"/>
      <c r="DB79" s="1228"/>
      <c r="DC79" s="1228"/>
    </row>
    <row r="80" spans="2:107" ht="13" x14ac:dyDescent="0.2">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 x14ac:dyDescent="0.2">
      <c r="B81" s="259"/>
    </row>
    <row r="82" spans="2:109" ht="16.5"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MYZCuE+pNXcSutsjKf/Qnm+jhRice/LG7fqv6BhR3GC/7WDPRzSxwcu43dlOEm2Y6M+7mz3RaM5KDvex74oDA==" saltValue="7bkipJVnj7X8QuGi6Tm9q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10A9F8-262E-48B4-8DFE-213BA39A9287}">
  <sheetPr>
    <tabColor rgb="FFFF0000"/>
    <pageSetUpPr fitToPage="1"/>
  </sheetPr>
  <dimension ref="A1:DR125"/>
  <sheetViews>
    <sheetView showGridLines="0" zoomScale="85" zoomScaleNormal="85" zoomScaleSheetLayoutView="70" workbookViewId="0">
      <selection activeCell="BD3" sqref="BD3"/>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480</v>
      </c>
    </row>
  </sheetData>
  <sheetProtection algorithmName="SHA-512" hashValue="kbJvIM+kqlzTLeg8b+ftY18rJlxI+/8OQVaxDrEumU99Gt7JBHQ8IJQPK36kOB1urt7zdMUmLzgaztSAVEuIxw==" saltValue="ujJ17xZAULKzXCSqktfHhA==" spinCount="100000" sheet="1" objects="1" scenarios="1"/>
  <dataConsolidate/>
  <phoneticPr fontId="2"/>
  <printOptions horizontalCentered="1" verticalCentered="1"/>
  <pageMargins left="0" right="0" top="0.19685039370078741" bottom="0.31496062992125984"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06C07C-5836-4021-9CA4-6773933AA3F4}">
  <sheetPr>
    <tabColor rgb="FFFF0000"/>
    <pageSetUpPr fitToPage="1"/>
  </sheetPr>
  <dimension ref="A1:DR125"/>
  <sheetViews>
    <sheetView showGridLines="0" zoomScale="85" zoomScaleNormal="85" zoomScaleSheetLayoutView="55" workbookViewId="0">
      <selection activeCell="BL2" sqref="BL2"/>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480</v>
      </c>
    </row>
  </sheetData>
  <sheetProtection algorithmName="SHA-512" hashValue="r6awKErgXF0NTdas0eaGZ2cztzU9nVANcu/PU0MePc7NsBrJlCO40f2bvt34sSMH6yV6tbdM1+jAW9UJInr4hQ==" saltValue="IFOyMmFodYmXqTBBp2ZZbA==" spinCount="100000" sheet="1" objects="1" scenarios="1"/>
  <dataConsolidate/>
  <phoneticPr fontId="2"/>
  <printOptions horizontalCentered="1" verticalCentered="1"/>
  <pageMargins left="0" right="0" top="0.19685039370078741" bottom="0.31496062992125984"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529</v>
      </c>
      <c r="G2" s="149"/>
      <c r="H2" s="150"/>
    </row>
    <row r="3" spans="1:8" x14ac:dyDescent="0.2">
      <c r="A3" s="146" t="s">
        <v>522</v>
      </c>
      <c r="B3" s="151"/>
      <c r="C3" s="152"/>
      <c r="D3" s="153">
        <v>212211</v>
      </c>
      <c r="E3" s="154"/>
      <c r="F3" s="155">
        <v>94081</v>
      </c>
      <c r="G3" s="156"/>
      <c r="H3" s="157"/>
    </row>
    <row r="4" spans="1:8" x14ac:dyDescent="0.2">
      <c r="A4" s="158"/>
      <c r="B4" s="159"/>
      <c r="C4" s="160"/>
      <c r="D4" s="161">
        <v>68972</v>
      </c>
      <c r="E4" s="162"/>
      <c r="F4" s="163">
        <v>48949</v>
      </c>
      <c r="G4" s="164"/>
      <c r="H4" s="165"/>
    </row>
    <row r="5" spans="1:8" x14ac:dyDescent="0.2">
      <c r="A5" s="146" t="s">
        <v>524</v>
      </c>
      <c r="B5" s="151"/>
      <c r="C5" s="152"/>
      <c r="D5" s="153">
        <v>249343</v>
      </c>
      <c r="E5" s="154"/>
      <c r="F5" s="155">
        <v>92632</v>
      </c>
      <c r="G5" s="156"/>
      <c r="H5" s="157"/>
    </row>
    <row r="6" spans="1:8" x14ac:dyDescent="0.2">
      <c r="A6" s="158"/>
      <c r="B6" s="159"/>
      <c r="C6" s="160"/>
      <c r="D6" s="161">
        <v>162825</v>
      </c>
      <c r="E6" s="162"/>
      <c r="F6" s="163">
        <v>47978</v>
      </c>
      <c r="G6" s="164"/>
      <c r="H6" s="165"/>
    </row>
    <row r="7" spans="1:8" x14ac:dyDescent="0.2">
      <c r="A7" s="146" t="s">
        <v>525</v>
      </c>
      <c r="B7" s="151"/>
      <c r="C7" s="152"/>
      <c r="D7" s="153">
        <v>137355</v>
      </c>
      <c r="E7" s="154"/>
      <c r="F7" s="155">
        <v>96469</v>
      </c>
      <c r="G7" s="156"/>
      <c r="H7" s="157"/>
    </row>
    <row r="8" spans="1:8" x14ac:dyDescent="0.2">
      <c r="A8" s="158"/>
      <c r="B8" s="159"/>
      <c r="C8" s="160"/>
      <c r="D8" s="161">
        <v>43469</v>
      </c>
      <c r="E8" s="162"/>
      <c r="F8" s="163">
        <v>49775</v>
      </c>
      <c r="G8" s="164"/>
      <c r="H8" s="165"/>
    </row>
    <row r="9" spans="1:8" x14ac:dyDescent="0.2">
      <c r="A9" s="146" t="s">
        <v>526</v>
      </c>
      <c r="B9" s="151"/>
      <c r="C9" s="152"/>
      <c r="D9" s="153">
        <v>120654</v>
      </c>
      <c r="E9" s="154"/>
      <c r="F9" s="155">
        <v>85743</v>
      </c>
      <c r="G9" s="156"/>
      <c r="H9" s="157"/>
    </row>
    <row r="10" spans="1:8" x14ac:dyDescent="0.2">
      <c r="A10" s="158"/>
      <c r="B10" s="159"/>
      <c r="C10" s="160"/>
      <c r="D10" s="161">
        <v>42700</v>
      </c>
      <c r="E10" s="162"/>
      <c r="F10" s="163">
        <v>45231</v>
      </c>
      <c r="G10" s="164"/>
      <c r="H10" s="165"/>
    </row>
    <row r="11" spans="1:8" x14ac:dyDescent="0.2">
      <c r="A11" s="146" t="s">
        <v>527</v>
      </c>
      <c r="B11" s="151"/>
      <c r="C11" s="152"/>
      <c r="D11" s="153">
        <v>113136</v>
      </c>
      <c r="E11" s="154"/>
      <c r="F11" s="155">
        <v>92509</v>
      </c>
      <c r="G11" s="156"/>
      <c r="H11" s="157"/>
    </row>
    <row r="12" spans="1:8" x14ac:dyDescent="0.2">
      <c r="A12" s="158"/>
      <c r="B12" s="159"/>
      <c r="C12" s="166"/>
      <c r="D12" s="161">
        <v>45844</v>
      </c>
      <c r="E12" s="162"/>
      <c r="F12" s="163">
        <v>52274</v>
      </c>
      <c r="G12" s="164"/>
      <c r="H12" s="165"/>
    </row>
    <row r="13" spans="1:8" x14ac:dyDescent="0.2">
      <c r="A13" s="146"/>
      <c r="B13" s="151"/>
      <c r="C13" s="152"/>
      <c r="D13" s="153">
        <v>166540</v>
      </c>
      <c r="E13" s="154"/>
      <c r="F13" s="155">
        <v>92287</v>
      </c>
      <c r="G13" s="167"/>
      <c r="H13" s="157"/>
    </row>
    <row r="14" spans="1:8" x14ac:dyDescent="0.2">
      <c r="A14" s="158"/>
      <c r="B14" s="159"/>
      <c r="C14" s="160"/>
      <c r="D14" s="161">
        <v>72762</v>
      </c>
      <c r="E14" s="162"/>
      <c r="F14" s="163">
        <v>48841</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5.97</v>
      </c>
      <c r="C19" s="168">
        <f>ROUND(VALUE(SUBSTITUTE(実質収支比率等に係る経年分析!G$48,"▲","-")),2)</f>
        <v>4.2</v>
      </c>
      <c r="D19" s="168">
        <f>ROUND(VALUE(SUBSTITUTE(実質収支比率等に係る経年分析!H$48,"▲","-")),2)</f>
        <v>11.45</v>
      </c>
      <c r="E19" s="168">
        <f>ROUND(VALUE(SUBSTITUTE(実質収支比率等に係る経年分析!I$48,"▲","-")),2)</f>
        <v>8.3800000000000008</v>
      </c>
      <c r="F19" s="168">
        <f>ROUND(VALUE(SUBSTITUTE(実質収支比率等に係る経年分析!J$48,"▲","-")),2)</f>
        <v>5</v>
      </c>
    </row>
    <row r="20" spans="1:11" x14ac:dyDescent="0.2">
      <c r="A20" s="168" t="s">
        <v>53</v>
      </c>
      <c r="B20" s="168">
        <f>ROUND(VALUE(SUBSTITUTE(実質収支比率等に係る経年分析!F$47,"▲","-")),2)</f>
        <v>36.630000000000003</v>
      </c>
      <c r="C20" s="168">
        <f>ROUND(VALUE(SUBSTITUTE(実質収支比率等に係る経年分析!G$47,"▲","-")),2)</f>
        <v>34.97</v>
      </c>
      <c r="D20" s="168">
        <f>ROUND(VALUE(SUBSTITUTE(実質収支比率等に係る経年分析!H$47,"▲","-")),2)</f>
        <v>33.67</v>
      </c>
      <c r="E20" s="168">
        <f>ROUND(VALUE(SUBSTITUTE(実質収支比率等に係る経年分析!I$47,"▲","-")),2)</f>
        <v>34.340000000000003</v>
      </c>
      <c r="F20" s="168">
        <f>ROUND(VALUE(SUBSTITUTE(実質収支比率等に係る経年分析!J$47,"▲","-")),2)</f>
        <v>38.46</v>
      </c>
    </row>
    <row r="21" spans="1:11" x14ac:dyDescent="0.2">
      <c r="A21" s="168" t="s">
        <v>54</v>
      </c>
      <c r="B21" s="168">
        <f>IF(ISNUMBER(VALUE(SUBSTITUTE(実質収支比率等に係る経年分析!F$49,"▲","-"))),ROUND(VALUE(SUBSTITUTE(実質収支比率等に係る経年分析!F$49,"▲","-")),2),NA())</f>
        <v>3.36</v>
      </c>
      <c r="C21" s="168">
        <f>IF(ISNUMBER(VALUE(SUBSTITUTE(実質収支比率等に係る経年分析!G$49,"▲","-"))),ROUND(VALUE(SUBSTITUTE(実質収支比率等に係る経年分析!G$49,"▲","-")),2),NA())</f>
        <v>-2.64</v>
      </c>
      <c r="D21" s="168">
        <f>IF(ISNUMBER(VALUE(SUBSTITUTE(実質収支比率等に係る経年分析!H$49,"▲","-"))),ROUND(VALUE(SUBSTITUTE(実質収支比率等に係る経年分析!H$49,"▲","-")),2),NA())</f>
        <v>7.46</v>
      </c>
      <c r="E21" s="168">
        <f>IF(ISNUMBER(VALUE(SUBSTITUTE(実質収支比率等に係る経年分析!I$49,"▲","-"))),ROUND(VALUE(SUBSTITUTE(実質収支比率等に係る経年分析!I$49,"▲","-")),2),NA())</f>
        <v>-3.19</v>
      </c>
      <c r="F21" s="168">
        <f>IF(ISNUMBER(VALUE(SUBSTITUTE(実質収支比率等に係る経年分析!J$49,"▲","-"))),ROUND(VALUE(SUBSTITUTE(実質収支比率等に係る経年分析!J$49,"▲","-")),2),NA())</f>
        <v>0.89</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0.81</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浄化槽整備推進事業特別会計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2">
      <c r="A30" s="169" t="str">
        <f>IF(連結実質赤字比率に係る赤字・黒字の構成分析!C$40="",NA(),連結実質赤字比率に係る赤字・黒字の構成分析!C$40)</f>
        <v>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2">
      <c r="A31" s="169" t="str">
        <f>IF(連結実質赤字比率に係る赤字・黒字の構成分析!C$39="",NA(),連結実質赤字比率に係る赤字・黒字の構成分析!C$39)</f>
        <v>国民健康保険特別会計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0.75</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0.41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0.78</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0.44</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0.01</v>
      </c>
    </row>
    <row r="32" spans="1:11" x14ac:dyDescent="0.2">
      <c r="A32" s="169" t="str">
        <f>IF(連結実質赤字比率に係る赤字・黒字の構成分析!C$38="",NA(),連結実質赤字比率に係る赤字・黒字の構成分析!C$38)</f>
        <v>農業集落排水事業会計</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#VALUE!</v>
      </c>
      <c r="E32" s="169" t="e">
        <f>IF(ROUND(VALUE(SUBSTITUTE(連結実質赤字比率に係る赤字・黒字の構成分析!G$38,"▲", "-")), 2) &gt;= 0, ABS(ROUND(VALUE(SUBSTITUTE(連結実質赤字比率に係る赤字・黒字の構成分析!G$38,"▲", "-")), 2)), NA())</f>
        <v>#VALUE!</v>
      </c>
      <c r="F32" s="169" t="e">
        <f>IF(ROUND(VALUE(SUBSTITUTE(連結実質赤字比率に係る赤字・黒字の構成分析!H$38,"▲", "-")), 2) &lt; 0, ABS(ROUND(VALUE(SUBSTITUTE(連結実質赤字比率に係る赤字・黒字の構成分析!H$38,"▲", "-")), 2)), NA())</f>
        <v>#VALUE!</v>
      </c>
      <c r="G32" s="169" t="e">
        <f>IF(ROUND(VALUE(SUBSTITUTE(連結実質赤字比率に係る赤字・黒字の構成分析!H$38,"▲", "-")), 2) &gt;= 0, ABS(ROUND(VALUE(SUBSTITUTE(連結実質赤字比率に係る赤字・黒字の構成分析!H$38,"▲", "-")), 2)), NA())</f>
        <v>#VALUE!</v>
      </c>
      <c r="H32" s="169" t="e">
        <f>IF(ROUND(VALUE(SUBSTITUTE(連結実質赤字比率に係る赤字・黒字の構成分析!I$38,"▲", "-")), 2) &lt; 0, ABS(ROUND(VALUE(SUBSTITUTE(連結実質赤字比率に係る赤字・黒字の構成分析!I$38,"▲", "-")), 2)), NA())</f>
        <v>#VALUE!</v>
      </c>
      <c r="I32" s="169" t="e">
        <f>IF(ROUND(VALUE(SUBSTITUTE(連結実質赤字比率に係る赤字・黒字の構成分析!I$38,"▲", "-")), 2) &gt;= 0, ABS(ROUND(VALUE(SUBSTITUTE(連結実質赤字比率に係る赤字・黒字の構成分析!I$38,"▲", "-")), 2)), NA())</f>
        <v>#VALUE!</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0.02</v>
      </c>
    </row>
    <row r="33" spans="1:16" x14ac:dyDescent="0.2">
      <c r="A33" s="169" t="str">
        <f>IF(連結実質赤字比率に係る赤字・黒字の構成分析!C$37="",NA(),連結実質赤字比率に係る赤字・黒字の構成分析!C$37)</f>
        <v>簡易水道事業会計</v>
      </c>
      <c r="B33" s="169" t="e">
        <f>IF(ROUND(VALUE(SUBSTITUTE(連結実質赤字比率に係る赤字・黒字の構成分析!F$37,"▲", "-")), 2) &lt; 0, ABS(ROUND(VALUE(SUBSTITUTE(連結実質赤字比率に係る赤字・黒字の構成分析!F$37,"▲", "-")), 2)), NA())</f>
        <v>#VALUE!</v>
      </c>
      <c r="C33" s="169" t="e">
        <f>IF(ROUND(VALUE(SUBSTITUTE(連結実質赤字比率に係る赤字・黒字の構成分析!F$37,"▲", "-")), 2) &gt;= 0, ABS(ROUND(VALUE(SUBSTITUTE(連結実質赤字比率に係る赤字・黒字の構成分析!F$37,"▲", "-")), 2)), NA())</f>
        <v>#VALUE!</v>
      </c>
      <c r="D33" s="169" t="e">
        <f>IF(ROUND(VALUE(SUBSTITUTE(連結実質赤字比率に係る赤字・黒字の構成分析!G$37,"▲", "-")), 2) &lt; 0, ABS(ROUND(VALUE(SUBSTITUTE(連結実質赤字比率に係る赤字・黒字の構成分析!G$37,"▲", "-")), 2)), NA())</f>
        <v>#VALUE!</v>
      </c>
      <c r="E33" s="169" t="e">
        <f>IF(ROUND(VALUE(SUBSTITUTE(連結実質赤字比率に係る赤字・黒字の構成分析!G$37,"▲", "-")), 2) &gt;= 0, ABS(ROUND(VALUE(SUBSTITUTE(連結実質赤字比率に係る赤字・黒字の構成分析!G$37,"▲", "-")), 2)), NA())</f>
        <v>#VALUE!</v>
      </c>
      <c r="F33" s="169" t="e">
        <f>IF(ROUND(VALUE(SUBSTITUTE(連結実質赤字比率に係る赤字・黒字の構成分析!H$37,"▲", "-")), 2) &lt; 0, ABS(ROUND(VALUE(SUBSTITUTE(連結実質赤字比率に係る赤字・黒字の構成分析!H$37,"▲", "-")), 2)), NA())</f>
        <v>#VALUE!</v>
      </c>
      <c r="G33" s="169" t="e">
        <f>IF(ROUND(VALUE(SUBSTITUTE(連結実質赤字比率に係る赤字・黒字の構成分析!H$37,"▲", "-")), 2) &gt;= 0, ABS(ROUND(VALUE(SUBSTITUTE(連結実質赤字比率に係る赤字・黒字の構成分析!H$37,"▲", "-")), 2)), NA())</f>
        <v>#VALUE!</v>
      </c>
      <c r="H33" s="169" t="e">
        <f>IF(ROUND(VALUE(SUBSTITUTE(連結実質赤字比率に係る赤字・黒字の構成分析!I$37,"▲", "-")), 2) &lt; 0, ABS(ROUND(VALUE(SUBSTITUTE(連結実質赤字比率に係る赤字・黒字の構成分析!I$37,"▲", "-")), 2)), NA())</f>
        <v>#VALUE!</v>
      </c>
      <c r="I33" s="169" t="e">
        <f>IF(ROUND(VALUE(SUBSTITUTE(連結実質赤字比率に係る赤字・黒字の構成分析!I$37,"▲", "-")), 2) &gt;= 0, ABS(ROUND(VALUE(SUBSTITUTE(連結実質赤字比率に係る赤字・黒字の構成分析!I$37,"▲", "-")), 2)), NA())</f>
        <v>#VALUE!</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0.55000000000000004</v>
      </c>
    </row>
    <row r="34" spans="1:16" x14ac:dyDescent="0.2">
      <c r="A34" s="169" t="str">
        <f>IF(連結実質赤字比率に係る赤字・黒字の構成分析!C$36="",NA(),連結実質赤字比率に係る赤字・黒字の構成分析!C$36)</f>
        <v>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0.4</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0.18</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0.6</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0.88</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1.27</v>
      </c>
    </row>
    <row r="35" spans="1:16" x14ac:dyDescent="0.2">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3.35</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3.43</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3.39</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3.41</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3.59</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5.96</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4.1900000000000004</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11.45</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8.1300000000000008</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4.99</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1590</v>
      </c>
      <c r="E42" s="170"/>
      <c r="F42" s="170"/>
      <c r="G42" s="170">
        <f>'実質公債費比率（分子）の構造'!L$52</f>
        <v>1581</v>
      </c>
      <c r="H42" s="170"/>
      <c r="I42" s="170"/>
      <c r="J42" s="170">
        <f>'実質公債費比率（分子）の構造'!M$52</f>
        <v>1600</v>
      </c>
      <c r="K42" s="170"/>
      <c r="L42" s="170"/>
      <c r="M42" s="170">
        <f>'実質公債費比率（分子）の構造'!N$52</f>
        <v>1689</v>
      </c>
      <c r="N42" s="170"/>
      <c r="O42" s="170"/>
      <c r="P42" s="170">
        <f>'実質公債費比率（分子）の構造'!O$52</f>
        <v>1656</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f>'実質公債費比率（分子）の構造'!O$50</f>
        <v>179</v>
      </c>
      <c r="O44" s="170"/>
      <c r="P44" s="170"/>
    </row>
    <row r="45" spans="1:16" x14ac:dyDescent="0.2">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2">
      <c r="A46" s="170" t="s">
        <v>64</v>
      </c>
      <c r="B46" s="170">
        <f>'実質公債費比率（分子）の構造'!K$48</f>
        <v>137</v>
      </c>
      <c r="C46" s="170"/>
      <c r="D46" s="170"/>
      <c r="E46" s="170">
        <f>'実質公債費比率（分子）の構造'!L$48</f>
        <v>137</v>
      </c>
      <c r="F46" s="170"/>
      <c r="G46" s="170"/>
      <c r="H46" s="170">
        <f>'実質公債費比率（分子）の構造'!M$48</f>
        <v>139</v>
      </c>
      <c r="I46" s="170"/>
      <c r="J46" s="170"/>
      <c r="K46" s="170">
        <f>'実質公債費比率（分子）の構造'!N$48</f>
        <v>146</v>
      </c>
      <c r="L46" s="170"/>
      <c r="M46" s="170"/>
      <c r="N46" s="170">
        <f>'実質公債費比率（分子）の構造'!O$48</f>
        <v>138</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1771</v>
      </c>
      <c r="C49" s="170"/>
      <c r="D49" s="170"/>
      <c r="E49" s="170">
        <f>'実質公債費比率（分子）の構造'!L$45</f>
        <v>1792</v>
      </c>
      <c r="F49" s="170"/>
      <c r="G49" s="170"/>
      <c r="H49" s="170">
        <f>'実質公債費比率（分子）の構造'!M$45</f>
        <v>1928</v>
      </c>
      <c r="I49" s="170"/>
      <c r="J49" s="170"/>
      <c r="K49" s="170">
        <f>'実質公債費比率（分子）の構造'!N$45</f>
        <v>2133</v>
      </c>
      <c r="L49" s="170"/>
      <c r="M49" s="170"/>
      <c r="N49" s="170">
        <f>'実質公債費比率（分子）の構造'!O$45</f>
        <v>2210</v>
      </c>
      <c r="O49" s="170"/>
      <c r="P49" s="170"/>
    </row>
    <row r="50" spans="1:16" x14ac:dyDescent="0.2">
      <c r="A50" s="170" t="s">
        <v>67</v>
      </c>
      <c r="B50" s="170" t="e">
        <f>NA()</f>
        <v>#N/A</v>
      </c>
      <c r="C50" s="170">
        <f>IF(ISNUMBER('実質公債費比率（分子）の構造'!K$53),'実質公債費比率（分子）の構造'!K$53,NA())</f>
        <v>318</v>
      </c>
      <c r="D50" s="170" t="e">
        <f>NA()</f>
        <v>#N/A</v>
      </c>
      <c r="E50" s="170" t="e">
        <f>NA()</f>
        <v>#N/A</v>
      </c>
      <c r="F50" s="170">
        <f>IF(ISNUMBER('実質公債費比率（分子）の構造'!L$53),'実質公債費比率（分子）の構造'!L$53,NA())</f>
        <v>348</v>
      </c>
      <c r="G50" s="170" t="e">
        <f>NA()</f>
        <v>#N/A</v>
      </c>
      <c r="H50" s="170" t="e">
        <f>NA()</f>
        <v>#N/A</v>
      </c>
      <c r="I50" s="170">
        <f>IF(ISNUMBER('実質公債費比率（分子）の構造'!M$53),'実質公債費比率（分子）の構造'!M$53,NA())</f>
        <v>467</v>
      </c>
      <c r="J50" s="170" t="e">
        <f>NA()</f>
        <v>#N/A</v>
      </c>
      <c r="K50" s="170" t="e">
        <f>NA()</f>
        <v>#N/A</v>
      </c>
      <c r="L50" s="170">
        <f>IF(ISNUMBER('実質公債費比率（分子）の構造'!N$53),'実質公債費比率（分子）の構造'!N$53,NA())</f>
        <v>590</v>
      </c>
      <c r="M50" s="170" t="e">
        <f>NA()</f>
        <v>#N/A</v>
      </c>
      <c r="N50" s="170" t="e">
        <f>NA()</f>
        <v>#N/A</v>
      </c>
      <c r="O50" s="170">
        <f>IF(ISNUMBER('実質公債費比率（分子）の構造'!O$53),'実質公債費比率（分子）の構造'!O$53,NA())</f>
        <v>871</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14146</v>
      </c>
      <c r="E56" s="169"/>
      <c r="F56" s="169"/>
      <c r="G56" s="169">
        <f>'将来負担比率（分子）の構造'!J$52</f>
        <v>15033</v>
      </c>
      <c r="H56" s="169"/>
      <c r="I56" s="169"/>
      <c r="J56" s="169">
        <f>'将来負担比率（分子）の構造'!K$52</f>
        <v>14655</v>
      </c>
      <c r="K56" s="169"/>
      <c r="L56" s="169"/>
      <c r="M56" s="169">
        <f>'将来負担比率（分子）の構造'!L$52</f>
        <v>13863</v>
      </c>
      <c r="N56" s="169"/>
      <c r="O56" s="169"/>
      <c r="P56" s="169">
        <f>'将来負担比率（分子）の構造'!M$52</f>
        <v>12958</v>
      </c>
    </row>
    <row r="57" spans="1:16" x14ac:dyDescent="0.2">
      <c r="A57" s="169" t="s">
        <v>42</v>
      </c>
      <c r="B57" s="169"/>
      <c r="C57" s="169"/>
      <c r="D57" s="169">
        <f>'将来負担比率（分子）の構造'!I$51</f>
        <v>95</v>
      </c>
      <c r="E57" s="169"/>
      <c r="F57" s="169"/>
      <c r="G57" s="169">
        <f>'将来負担比率（分子）の構造'!J$51</f>
        <v>76</v>
      </c>
      <c r="H57" s="169"/>
      <c r="I57" s="169"/>
      <c r="J57" s="169">
        <f>'将来負担比率（分子）の構造'!K$51</f>
        <v>48</v>
      </c>
      <c r="K57" s="169"/>
      <c r="L57" s="169"/>
      <c r="M57" s="169">
        <f>'将来負担比率（分子）の構造'!L$51</f>
        <v>27</v>
      </c>
      <c r="N57" s="169"/>
      <c r="O57" s="169"/>
      <c r="P57" s="169">
        <f>'将来負担比率（分子）の構造'!M$51</f>
        <v>18</v>
      </c>
    </row>
    <row r="58" spans="1:16" x14ac:dyDescent="0.2">
      <c r="A58" s="169" t="s">
        <v>41</v>
      </c>
      <c r="B58" s="169"/>
      <c r="C58" s="169"/>
      <c r="D58" s="169">
        <f>'将来負担比率（分子）の構造'!I$50</f>
        <v>5771</v>
      </c>
      <c r="E58" s="169"/>
      <c r="F58" s="169"/>
      <c r="G58" s="169">
        <f>'将来負担比率（分子）の構造'!J$50</f>
        <v>4932</v>
      </c>
      <c r="H58" s="169"/>
      <c r="I58" s="169"/>
      <c r="J58" s="169">
        <f>'将来負担比率（分子）の構造'!K$50</f>
        <v>5249</v>
      </c>
      <c r="K58" s="169"/>
      <c r="L58" s="169"/>
      <c r="M58" s="169">
        <f>'将来負担比率（分子）の構造'!L$50</f>
        <v>5530</v>
      </c>
      <c r="N58" s="169"/>
      <c r="O58" s="169"/>
      <c r="P58" s="169">
        <f>'将来負担比率（分子）の構造'!M$50</f>
        <v>5588</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2653</v>
      </c>
      <c r="C62" s="169"/>
      <c r="D62" s="169"/>
      <c r="E62" s="169">
        <f>'将来負担比率（分子）の構造'!J$45</f>
        <v>2566</v>
      </c>
      <c r="F62" s="169"/>
      <c r="G62" s="169"/>
      <c r="H62" s="169">
        <f>'将来負担比率（分子）の構造'!K$45</f>
        <v>2631</v>
      </c>
      <c r="I62" s="169"/>
      <c r="J62" s="169"/>
      <c r="K62" s="169">
        <f>'将来負担比率（分子）の構造'!L$45</f>
        <v>2370</v>
      </c>
      <c r="L62" s="169"/>
      <c r="M62" s="169"/>
      <c r="N62" s="169">
        <f>'将来負担比率（分子）の構造'!M$45</f>
        <v>2327</v>
      </c>
      <c r="O62" s="169"/>
      <c r="P62" s="169"/>
    </row>
    <row r="63" spans="1:16" x14ac:dyDescent="0.2">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2">
      <c r="A64" s="169" t="s">
        <v>33</v>
      </c>
      <c r="B64" s="169">
        <f>'将来負担比率（分子）の構造'!I$43</f>
        <v>1147</v>
      </c>
      <c r="C64" s="169"/>
      <c r="D64" s="169"/>
      <c r="E64" s="169">
        <f>'将来負担比率（分子）の構造'!J$43</f>
        <v>1029</v>
      </c>
      <c r="F64" s="169"/>
      <c r="G64" s="169"/>
      <c r="H64" s="169">
        <f>'将来負担比率（分子）の構造'!K$43</f>
        <v>931</v>
      </c>
      <c r="I64" s="169"/>
      <c r="J64" s="169"/>
      <c r="K64" s="169">
        <f>'将来負担比率（分子）の構造'!L$43</f>
        <v>863</v>
      </c>
      <c r="L64" s="169"/>
      <c r="M64" s="169"/>
      <c r="N64" s="169">
        <f>'将来負担比率（分子）の構造'!M$43</f>
        <v>777</v>
      </c>
      <c r="O64" s="169"/>
      <c r="P64" s="169"/>
    </row>
    <row r="65" spans="1:16" x14ac:dyDescent="0.2">
      <c r="A65" s="169" t="s">
        <v>32</v>
      </c>
      <c r="B65" s="169">
        <f>'将来負担比率（分子）の構造'!I$42</f>
        <v>2318</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f>'将来負担比率（分子）の構造'!M$42</f>
        <v>179</v>
      </c>
      <c r="O65" s="169"/>
      <c r="P65" s="169"/>
    </row>
    <row r="66" spans="1:16" x14ac:dyDescent="0.2">
      <c r="A66" s="169" t="s">
        <v>31</v>
      </c>
      <c r="B66" s="169">
        <f>'将来負担比率（分子）の構造'!I$41</f>
        <v>16818</v>
      </c>
      <c r="C66" s="169"/>
      <c r="D66" s="169"/>
      <c r="E66" s="169">
        <f>'将来負担比率（分子）の構造'!J$41</f>
        <v>18464</v>
      </c>
      <c r="F66" s="169"/>
      <c r="G66" s="169"/>
      <c r="H66" s="169">
        <f>'将来負担比率（分子）の構造'!K$41</f>
        <v>18071</v>
      </c>
      <c r="I66" s="169"/>
      <c r="J66" s="169"/>
      <c r="K66" s="169">
        <f>'将来負担比率（分子）の構造'!L$41</f>
        <v>17090</v>
      </c>
      <c r="L66" s="169"/>
      <c r="M66" s="169"/>
      <c r="N66" s="169">
        <f>'将来負担比率（分子）の構造'!M$41</f>
        <v>15911</v>
      </c>
      <c r="O66" s="169"/>
      <c r="P66" s="169"/>
    </row>
    <row r="67" spans="1:16" x14ac:dyDescent="0.2">
      <c r="A67" s="169" t="s">
        <v>71</v>
      </c>
      <c r="B67" s="169" t="e">
        <f>NA()</f>
        <v>#N/A</v>
      </c>
      <c r="C67" s="169">
        <f>IF(ISNUMBER('将来負担比率（分子）の構造'!I$53), IF('将来負担比率（分子）の構造'!I$53 &lt; 0, 0, '将来負担比率（分子）の構造'!I$53), NA())</f>
        <v>2924</v>
      </c>
      <c r="D67" s="169" t="e">
        <f>NA()</f>
        <v>#N/A</v>
      </c>
      <c r="E67" s="169" t="e">
        <f>NA()</f>
        <v>#N/A</v>
      </c>
      <c r="F67" s="169">
        <f>IF(ISNUMBER('将来負担比率（分子）の構造'!J$53), IF('将来負担比率（分子）の構造'!J$53 &lt; 0, 0, '将来負担比率（分子）の構造'!J$53), NA())</f>
        <v>2018</v>
      </c>
      <c r="G67" s="169" t="e">
        <f>NA()</f>
        <v>#N/A</v>
      </c>
      <c r="H67" s="169" t="e">
        <f>NA()</f>
        <v>#N/A</v>
      </c>
      <c r="I67" s="169">
        <f>IF(ISNUMBER('将来負担比率（分子）の構造'!K$53), IF('将来負担比率（分子）の構造'!K$53 &lt; 0, 0, '将来負担比率（分子）の構造'!K$53), NA())</f>
        <v>1680</v>
      </c>
      <c r="J67" s="169" t="e">
        <f>NA()</f>
        <v>#N/A</v>
      </c>
      <c r="K67" s="169" t="e">
        <f>NA()</f>
        <v>#N/A</v>
      </c>
      <c r="L67" s="169">
        <f>IF(ISNUMBER('将来負担比率（分子）の構造'!L$53), IF('将来負担比率（分子）の構造'!L$53 &lt; 0, 0, '将来負担比率（分子）の構造'!L$53), NA())</f>
        <v>903</v>
      </c>
      <c r="M67" s="169" t="e">
        <f>NA()</f>
        <v>#N/A</v>
      </c>
      <c r="N67" s="169" t="e">
        <f>NA()</f>
        <v>#N/A</v>
      </c>
      <c r="O67" s="169">
        <f>IF(ISNUMBER('将来負担比率（分子）の構造'!M$53), IF('将来負担比率（分子）の構造'!M$53 &lt; 0, 0, '将来負担比率（分子）の構造'!M$53), NA())</f>
        <v>631</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3371</v>
      </c>
      <c r="C72" s="173">
        <f>基金残高に係る経年分析!G55</f>
        <v>3379</v>
      </c>
      <c r="D72" s="173">
        <f>基金残高に係る経年分析!H55</f>
        <v>3798</v>
      </c>
    </row>
    <row r="73" spans="1:16" x14ac:dyDescent="0.2">
      <c r="A73" s="172" t="s">
        <v>74</v>
      </c>
      <c r="B73" s="173">
        <f>基金残高に係る経年分析!F56</f>
        <v>730</v>
      </c>
      <c r="C73" s="173">
        <f>基金残高に係る経年分析!G56</f>
        <v>1112</v>
      </c>
      <c r="D73" s="173">
        <f>基金残高に係る経年分析!H56</f>
        <v>955</v>
      </c>
    </row>
    <row r="74" spans="1:16" x14ac:dyDescent="0.2">
      <c r="A74" s="172" t="s">
        <v>75</v>
      </c>
      <c r="B74" s="173">
        <f>基金残高に係る経年分析!F57</f>
        <v>3255</v>
      </c>
      <c r="C74" s="173">
        <f>基金残高に係る経年分析!G57</f>
        <v>3149</v>
      </c>
      <c r="D74" s="173">
        <f>基金残高に係る経年分析!H57</f>
        <v>2944</v>
      </c>
    </row>
  </sheetData>
  <sheetProtection algorithmName="SHA-512" hashValue="UMNrqpvH9Mf5ACVRVlJx5KwbGSXE057Upst+ATLsLXIj8R1Qpdll5GWx4zyUd/Ain4cS0q1JibZlC8oJ1wDeLQ==" saltValue="hDFBc+eOyrg4zPlbtRPrf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90" zoomScaleNormal="90" workbookViewId="0">
      <selection activeCell="B11" sqref="B11:Q11"/>
    </sheetView>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215</v>
      </c>
      <c r="C5" s="623"/>
      <c r="D5" s="623"/>
      <c r="E5" s="623"/>
      <c r="F5" s="623"/>
      <c r="G5" s="623"/>
      <c r="H5" s="623"/>
      <c r="I5" s="623"/>
      <c r="J5" s="623"/>
      <c r="K5" s="623"/>
      <c r="L5" s="623"/>
      <c r="M5" s="623"/>
      <c r="N5" s="623"/>
      <c r="O5" s="623"/>
      <c r="P5" s="623"/>
      <c r="Q5" s="624"/>
      <c r="R5" s="625">
        <v>2067360</v>
      </c>
      <c r="S5" s="626"/>
      <c r="T5" s="626"/>
      <c r="U5" s="626"/>
      <c r="V5" s="626"/>
      <c r="W5" s="626"/>
      <c r="X5" s="626"/>
      <c r="Y5" s="627"/>
      <c r="Z5" s="628">
        <v>10.199999999999999</v>
      </c>
      <c r="AA5" s="628"/>
      <c r="AB5" s="628"/>
      <c r="AC5" s="628"/>
      <c r="AD5" s="629">
        <v>2047906</v>
      </c>
      <c r="AE5" s="629"/>
      <c r="AF5" s="629"/>
      <c r="AG5" s="629"/>
      <c r="AH5" s="629"/>
      <c r="AI5" s="629"/>
      <c r="AJ5" s="629"/>
      <c r="AK5" s="629"/>
      <c r="AL5" s="630">
        <v>20.7</v>
      </c>
      <c r="AM5" s="631"/>
      <c r="AN5" s="631"/>
      <c r="AO5" s="632"/>
      <c r="AP5" s="622" t="s">
        <v>216</v>
      </c>
      <c r="AQ5" s="623"/>
      <c r="AR5" s="623"/>
      <c r="AS5" s="623"/>
      <c r="AT5" s="623"/>
      <c r="AU5" s="623"/>
      <c r="AV5" s="623"/>
      <c r="AW5" s="623"/>
      <c r="AX5" s="623"/>
      <c r="AY5" s="623"/>
      <c r="AZ5" s="623"/>
      <c r="BA5" s="623"/>
      <c r="BB5" s="623"/>
      <c r="BC5" s="623"/>
      <c r="BD5" s="623"/>
      <c r="BE5" s="623"/>
      <c r="BF5" s="624"/>
      <c r="BG5" s="636">
        <v>2028292</v>
      </c>
      <c r="BH5" s="637"/>
      <c r="BI5" s="637"/>
      <c r="BJ5" s="637"/>
      <c r="BK5" s="637"/>
      <c r="BL5" s="637"/>
      <c r="BM5" s="637"/>
      <c r="BN5" s="638"/>
      <c r="BO5" s="639">
        <v>98.1</v>
      </c>
      <c r="BP5" s="639"/>
      <c r="BQ5" s="639"/>
      <c r="BR5" s="639"/>
      <c r="BS5" s="640">
        <v>16292</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2">
      <c r="B6" s="633" t="s">
        <v>220</v>
      </c>
      <c r="C6" s="634"/>
      <c r="D6" s="634"/>
      <c r="E6" s="634"/>
      <c r="F6" s="634"/>
      <c r="G6" s="634"/>
      <c r="H6" s="634"/>
      <c r="I6" s="634"/>
      <c r="J6" s="634"/>
      <c r="K6" s="634"/>
      <c r="L6" s="634"/>
      <c r="M6" s="634"/>
      <c r="N6" s="634"/>
      <c r="O6" s="634"/>
      <c r="P6" s="634"/>
      <c r="Q6" s="635"/>
      <c r="R6" s="636">
        <v>336418</v>
      </c>
      <c r="S6" s="637"/>
      <c r="T6" s="637"/>
      <c r="U6" s="637"/>
      <c r="V6" s="637"/>
      <c r="W6" s="637"/>
      <c r="X6" s="637"/>
      <c r="Y6" s="638"/>
      <c r="Z6" s="639">
        <v>1.7</v>
      </c>
      <c r="AA6" s="639"/>
      <c r="AB6" s="639"/>
      <c r="AC6" s="639"/>
      <c r="AD6" s="640">
        <v>336418</v>
      </c>
      <c r="AE6" s="640"/>
      <c r="AF6" s="640"/>
      <c r="AG6" s="640"/>
      <c r="AH6" s="640"/>
      <c r="AI6" s="640"/>
      <c r="AJ6" s="640"/>
      <c r="AK6" s="640"/>
      <c r="AL6" s="641">
        <v>3.4</v>
      </c>
      <c r="AM6" s="642"/>
      <c r="AN6" s="642"/>
      <c r="AO6" s="643"/>
      <c r="AP6" s="633" t="s">
        <v>221</v>
      </c>
      <c r="AQ6" s="634"/>
      <c r="AR6" s="634"/>
      <c r="AS6" s="634"/>
      <c r="AT6" s="634"/>
      <c r="AU6" s="634"/>
      <c r="AV6" s="634"/>
      <c r="AW6" s="634"/>
      <c r="AX6" s="634"/>
      <c r="AY6" s="634"/>
      <c r="AZ6" s="634"/>
      <c r="BA6" s="634"/>
      <c r="BB6" s="634"/>
      <c r="BC6" s="634"/>
      <c r="BD6" s="634"/>
      <c r="BE6" s="634"/>
      <c r="BF6" s="635"/>
      <c r="BG6" s="636">
        <v>2028292</v>
      </c>
      <c r="BH6" s="637"/>
      <c r="BI6" s="637"/>
      <c r="BJ6" s="637"/>
      <c r="BK6" s="637"/>
      <c r="BL6" s="637"/>
      <c r="BM6" s="637"/>
      <c r="BN6" s="638"/>
      <c r="BO6" s="639">
        <v>98.1</v>
      </c>
      <c r="BP6" s="639"/>
      <c r="BQ6" s="639"/>
      <c r="BR6" s="639"/>
      <c r="BS6" s="640">
        <v>16292</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148521</v>
      </c>
      <c r="CS6" s="637"/>
      <c r="CT6" s="637"/>
      <c r="CU6" s="637"/>
      <c r="CV6" s="637"/>
      <c r="CW6" s="637"/>
      <c r="CX6" s="637"/>
      <c r="CY6" s="638"/>
      <c r="CZ6" s="630">
        <v>0.8</v>
      </c>
      <c r="DA6" s="631"/>
      <c r="DB6" s="631"/>
      <c r="DC6" s="647"/>
      <c r="DD6" s="645">
        <v>297</v>
      </c>
      <c r="DE6" s="637"/>
      <c r="DF6" s="637"/>
      <c r="DG6" s="637"/>
      <c r="DH6" s="637"/>
      <c r="DI6" s="637"/>
      <c r="DJ6" s="637"/>
      <c r="DK6" s="637"/>
      <c r="DL6" s="637"/>
      <c r="DM6" s="637"/>
      <c r="DN6" s="637"/>
      <c r="DO6" s="637"/>
      <c r="DP6" s="638"/>
      <c r="DQ6" s="645">
        <v>148521</v>
      </c>
      <c r="DR6" s="637"/>
      <c r="DS6" s="637"/>
      <c r="DT6" s="637"/>
      <c r="DU6" s="637"/>
      <c r="DV6" s="637"/>
      <c r="DW6" s="637"/>
      <c r="DX6" s="637"/>
      <c r="DY6" s="637"/>
      <c r="DZ6" s="637"/>
      <c r="EA6" s="637"/>
      <c r="EB6" s="637"/>
      <c r="EC6" s="646"/>
    </row>
    <row r="7" spans="2:143" ht="11.25" customHeight="1" x14ac:dyDescent="0.2">
      <c r="B7" s="633" t="s">
        <v>223</v>
      </c>
      <c r="C7" s="634"/>
      <c r="D7" s="634"/>
      <c r="E7" s="634"/>
      <c r="F7" s="634"/>
      <c r="G7" s="634"/>
      <c r="H7" s="634"/>
      <c r="I7" s="634"/>
      <c r="J7" s="634"/>
      <c r="K7" s="634"/>
      <c r="L7" s="634"/>
      <c r="M7" s="634"/>
      <c r="N7" s="634"/>
      <c r="O7" s="634"/>
      <c r="P7" s="634"/>
      <c r="Q7" s="635"/>
      <c r="R7" s="636">
        <v>522</v>
      </c>
      <c r="S7" s="637"/>
      <c r="T7" s="637"/>
      <c r="U7" s="637"/>
      <c r="V7" s="637"/>
      <c r="W7" s="637"/>
      <c r="X7" s="637"/>
      <c r="Y7" s="638"/>
      <c r="Z7" s="639">
        <v>0</v>
      </c>
      <c r="AA7" s="639"/>
      <c r="AB7" s="639"/>
      <c r="AC7" s="639"/>
      <c r="AD7" s="640">
        <v>522</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740554</v>
      </c>
      <c r="BH7" s="637"/>
      <c r="BI7" s="637"/>
      <c r="BJ7" s="637"/>
      <c r="BK7" s="637"/>
      <c r="BL7" s="637"/>
      <c r="BM7" s="637"/>
      <c r="BN7" s="638"/>
      <c r="BO7" s="639">
        <v>35.799999999999997</v>
      </c>
      <c r="BP7" s="639"/>
      <c r="BQ7" s="639"/>
      <c r="BR7" s="639"/>
      <c r="BS7" s="640">
        <v>16292</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3257621</v>
      </c>
      <c r="CS7" s="637"/>
      <c r="CT7" s="637"/>
      <c r="CU7" s="637"/>
      <c r="CV7" s="637"/>
      <c r="CW7" s="637"/>
      <c r="CX7" s="637"/>
      <c r="CY7" s="638"/>
      <c r="CZ7" s="639">
        <v>16.5</v>
      </c>
      <c r="DA7" s="639"/>
      <c r="DB7" s="639"/>
      <c r="DC7" s="639"/>
      <c r="DD7" s="645">
        <v>84937</v>
      </c>
      <c r="DE7" s="637"/>
      <c r="DF7" s="637"/>
      <c r="DG7" s="637"/>
      <c r="DH7" s="637"/>
      <c r="DI7" s="637"/>
      <c r="DJ7" s="637"/>
      <c r="DK7" s="637"/>
      <c r="DL7" s="637"/>
      <c r="DM7" s="637"/>
      <c r="DN7" s="637"/>
      <c r="DO7" s="637"/>
      <c r="DP7" s="638"/>
      <c r="DQ7" s="645">
        <v>2253466</v>
      </c>
      <c r="DR7" s="637"/>
      <c r="DS7" s="637"/>
      <c r="DT7" s="637"/>
      <c r="DU7" s="637"/>
      <c r="DV7" s="637"/>
      <c r="DW7" s="637"/>
      <c r="DX7" s="637"/>
      <c r="DY7" s="637"/>
      <c r="DZ7" s="637"/>
      <c r="EA7" s="637"/>
      <c r="EB7" s="637"/>
      <c r="EC7" s="646"/>
    </row>
    <row r="8" spans="2:143" ht="11.25" customHeight="1" x14ac:dyDescent="0.2">
      <c r="B8" s="633" t="s">
        <v>226</v>
      </c>
      <c r="C8" s="634"/>
      <c r="D8" s="634"/>
      <c r="E8" s="634"/>
      <c r="F8" s="634"/>
      <c r="G8" s="634"/>
      <c r="H8" s="634"/>
      <c r="I8" s="634"/>
      <c r="J8" s="634"/>
      <c r="K8" s="634"/>
      <c r="L8" s="634"/>
      <c r="M8" s="634"/>
      <c r="N8" s="634"/>
      <c r="O8" s="634"/>
      <c r="P8" s="634"/>
      <c r="Q8" s="635"/>
      <c r="R8" s="636">
        <v>7040</v>
      </c>
      <c r="S8" s="637"/>
      <c r="T8" s="637"/>
      <c r="U8" s="637"/>
      <c r="V8" s="637"/>
      <c r="W8" s="637"/>
      <c r="X8" s="637"/>
      <c r="Y8" s="638"/>
      <c r="Z8" s="639">
        <v>0</v>
      </c>
      <c r="AA8" s="639"/>
      <c r="AB8" s="639"/>
      <c r="AC8" s="639"/>
      <c r="AD8" s="640">
        <v>7040</v>
      </c>
      <c r="AE8" s="640"/>
      <c r="AF8" s="640"/>
      <c r="AG8" s="640"/>
      <c r="AH8" s="640"/>
      <c r="AI8" s="640"/>
      <c r="AJ8" s="640"/>
      <c r="AK8" s="640"/>
      <c r="AL8" s="641">
        <v>0.1</v>
      </c>
      <c r="AM8" s="642"/>
      <c r="AN8" s="642"/>
      <c r="AO8" s="643"/>
      <c r="AP8" s="633" t="s">
        <v>227</v>
      </c>
      <c r="AQ8" s="634"/>
      <c r="AR8" s="634"/>
      <c r="AS8" s="634"/>
      <c r="AT8" s="634"/>
      <c r="AU8" s="634"/>
      <c r="AV8" s="634"/>
      <c r="AW8" s="634"/>
      <c r="AX8" s="634"/>
      <c r="AY8" s="634"/>
      <c r="AZ8" s="634"/>
      <c r="BA8" s="634"/>
      <c r="BB8" s="634"/>
      <c r="BC8" s="634"/>
      <c r="BD8" s="634"/>
      <c r="BE8" s="634"/>
      <c r="BF8" s="635"/>
      <c r="BG8" s="636">
        <v>29867</v>
      </c>
      <c r="BH8" s="637"/>
      <c r="BI8" s="637"/>
      <c r="BJ8" s="637"/>
      <c r="BK8" s="637"/>
      <c r="BL8" s="637"/>
      <c r="BM8" s="637"/>
      <c r="BN8" s="638"/>
      <c r="BO8" s="639">
        <v>1.4</v>
      </c>
      <c r="BP8" s="639"/>
      <c r="BQ8" s="639"/>
      <c r="BR8" s="639"/>
      <c r="BS8" s="640" t="s">
        <v>122</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5461053</v>
      </c>
      <c r="CS8" s="637"/>
      <c r="CT8" s="637"/>
      <c r="CU8" s="637"/>
      <c r="CV8" s="637"/>
      <c r="CW8" s="637"/>
      <c r="CX8" s="637"/>
      <c r="CY8" s="638"/>
      <c r="CZ8" s="639">
        <v>27.6</v>
      </c>
      <c r="DA8" s="639"/>
      <c r="DB8" s="639"/>
      <c r="DC8" s="639"/>
      <c r="DD8" s="645">
        <v>11356</v>
      </c>
      <c r="DE8" s="637"/>
      <c r="DF8" s="637"/>
      <c r="DG8" s="637"/>
      <c r="DH8" s="637"/>
      <c r="DI8" s="637"/>
      <c r="DJ8" s="637"/>
      <c r="DK8" s="637"/>
      <c r="DL8" s="637"/>
      <c r="DM8" s="637"/>
      <c r="DN8" s="637"/>
      <c r="DO8" s="637"/>
      <c r="DP8" s="638"/>
      <c r="DQ8" s="645">
        <v>3393719</v>
      </c>
      <c r="DR8" s="637"/>
      <c r="DS8" s="637"/>
      <c r="DT8" s="637"/>
      <c r="DU8" s="637"/>
      <c r="DV8" s="637"/>
      <c r="DW8" s="637"/>
      <c r="DX8" s="637"/>
      <c r="DY8" s="637"/>
      <c r="DZ8" s="637"/>
      <c r="EA8" s="637"/>
      <c r="EB8" s="637"/>
      <c r="EC8" s="646"/>
    </row>
    <row r="9" spans="2:143" ht="11.25" customHeight="1" x14ac:dyDescent="0.2">
      <c r="B9" s="633" t="s">
        <v>229</v>
      </c>
      <c r="C9" s="634"/>
      <c r="D9" s="634"/>
      <c r="E9" s="634"/>
      <c r="F9" s="634"/>
      <c r="G9" s="634"/>
      <c r="H9" s="634"/>
      <c r="I9" s="634"/>
      <c r="J9" s="634"/>
      <c r="K9" s="634"/>
      <c r="L9" s="634"/>
      <c r="M9" s="634"/>
      <c r="N9" s="634"/>
      <c r="O9" s="634"/>
      <c r="P9" s="634"/>
      <c r="Q9" s="635"/>
      <c r="R9" s="636">
        <v>7580</v>
      </c>
      <c r="S9" s="637"/>
      <c r="T9" s="637"/>
      <c r="U9" s="637"/>
      <c r="V9" s="637"/>
      <c r="W9" s="637"/>
      <c r="X9" s="637"/>
      <c r="Y9" s="638"/>
      <c r="Z9" s="639">
        <v>0</v>
      </c>
      <c r="AA9" s="639"/>
      <c r="AB9" s="639"/>
      <c r="AC9" s="639"/>
      <c r="AD9" s="640">
        <v>7580</v>
      </c>
      <c r="AE9" s="640"/>
      <c r="AF9" s="640"/>
      <c r="AG9" s="640"/>
      <c r="AH9" s="640"/>
      <c r="AI9" s="640"/>
      <c r="AJ9" s="640"/>
      <c r="AK9" s="640"/>
      <c r="AL9" s="641">
        <v>0.1</v>
      </c>
      <c r="AM9" s="642"/>
      <c r="AN9" s="642"/>
      <c r="AO9" s="643"/>
      <c r="AP9" s="633" t="s">
        <v>230</v>
      </c>
      <c r="AQ9" s="634"/>
      <c r="AR9" s="634"/>
      <c r="AS9" s="634"/>
      <c r="AT9" s="634"/>
      <c r="AU9" s="634"/>
      <c r="AV9" s="634"/>
      <c r="AW9" s="634"/>
      <c r="AX9" s="634"/>
      <c r="AY9" s="634"/>
      <c r="AZ9" s="634"/>
      <c r="BA9" s="634"/>
      <c r="BB9" s="634"/>
      <c r="BC9" s="634"/>
      <c r="BD9" s="634"/>
      <c r="BE9" s="634"/>
      <c r="BF9" s="635"/>
      <c r="BG9" s="636">
        <v>607419</v>
      </c>
      <c r="BH9" s="637"/>
      <c r="BI9" s="637"/>
      <c r="BJ9" s="637"/>
      <c r="BK9" s="637"/>
      <c r="BL9" s="637"/>
      <c r="BM9" s="637"/>
      <c r="BN9" s="638"/>
      <c r="BO9" s="639">
        <v>29.4</v>
      </c>
      <c r="BP9" s="639"/>
      <c r="BQ9" s="639"/>
      <c r="BR9" s="639"/>
      <c r="BS9" s="640" t="s">
        <v>122</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1151802</v>
      </c>
      <c r="CS9" s="637"/>
      <c r="CT9" s="637"/>
      <c r="CU9" s="637"/>
      <c r="CV9" s="637"/>
      <c r="CW9" s="637"/>
      <c r="CX9" s="637"/>
      <c r="CY9" s="638"/>
      <c r="CZ9" s="639">
        <v>5.8</v>
      </c>
      <c r="DA9" s="639"/>
      <c r="DB9" s="639"/>
      <c r="DC9" s="639"/>
      <c r="DD9" s="645">
        <v>103762</v>
      </c>
      <c r="DE9" s="637"/>
      <c r="DF9" s="637"/>
      <c r="DG9" s="637"/>
      <c r="DH9" s="637"/>
      <c r="DI9" s="637"/>
      <c r="DJ9" s="637"/>
      <c r="DK9" s="637"/>
      <c r="DL9" s="637"/>
      <c r="DM9" s="637"/>
      <c r="DN9" s="637"/>
      <c r="DO9" s="637"/>
      <c r="DP9" s="638"/>
      <c r="DQ9" s="645">
        <v>800038</v>
      </c>
      <c r="DR9" s="637"/>
      <c r="DS9" s="637"/>
      <c r="DT9" s="637"/>
      <c r="DU9" s="637"/>
      <c r="DV9" s="637"/>
      <c r="DW9" s="637"/>
      <c r="DX9" s="637"/>
      <c r="DY9" s="637"/>
      <c r="DZ9" s="637"/>
      <c r="EA9" s="637"/>
      <c r="EB9" s="637"/>
      <c r="EC9" s="646"/>
    </row>
    <row r="10" spans="2:143" ht="11.25" customHeight="1" x14ac:dyDescent="0.2">
      <c r="B10" s="633" t="s">
        <v>232</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57136</v>
      </c>
      <c r="BH10" s="637"/>
      <c r="BI10" s="637"/>
      <c r="BJ10" s="637"/>
      <c r="BK10" s="637"/>
      <c r="BL10" s="637"/>
      <c r="BM10" s="637"/>
      <c r="BN10" s="638"/>
      <c r="BO10" s="639">
        <v>2.8</v>
      </c>
      <c r="BP10" s="639"/>
      <c r="BQ10" s="639"/>
      <c r="BR10" s="639"/>
      <c r="BS10" s="640" t="s">
        <v>122</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v>14106</v>
      </c>
      <c r="CS10" s="637"/>
      <c r="CT10" s="637"/>
      <c r="CU10" s="637"/>
      <c r="CV10" s="637"/>
      <c r="CW10" s="637"/>
      <c r="CX10" s="637"/>
      <c r="CY10" s="638"/>
      <c r="CZ10" s="639">
        <v>0.1</v>
      </c>
      <c r="DA10" s="639"/>
      <c r="DB10" s="639"/>
      <c r="DC10" s="639"/>
      <c r="DD10" s="645" t="s">
        <v>122</v>
      </c>
      <c r="DE10" s="637"/>
      <c r="DF10" s="637"/>
      <c r="DG10" s="637"/>
      <c r="DH10" s="637"/>
      <c r="DI10" s="637"/>
      <c r="DJ10" s="637"/>
      <c r="DK10" s="637"/>
      <c r="DL10" s="637"/>
      <c r="DM10" s="637"/>
      <c r="DN10" s="637"/>
      <c r="DO10" s="637"/>
      <c r="DP10" s="638"/>
      <c r="DQ10" s="645">
        <v>8512</v>
      </c>
      <c r="DR10" s="637"/>
      <c r="DS10" s="637"/>
      <c r="DT10" s="637"/>
      <c r="DU10" s="637"/>
      <c r="DV10" s="637"/>
      <c r="DW10" s="637"/>
      <c r="DX10" s="637"/>
      <c r="DY10" s="637"/>
      <c r="DZ10" s="637"/>
      <c r="EA10" s="637"/>
      <c r="EB10" s="637"/>
      <c r="EC10" s="646"/>
    </row>
    <row r="11" spans="2:143" ht="11.25" customHeight="1" x14ac:dyDescent="0.2">
      <c r="B11" s="633" t="s">
        <v>235</v>
      </c>
      <c r="C11" s="634"/>
      <c r="D11" s="634"/>
      <c r="E11" s="634"/>
      <c r="F11" s="634"/>
      <c r="G11" s="634"/>
      <c r="H11" s="634"/>
      <c r="I11" s="634"/>
      <c r="J11" s="634"/>
      <c r="K11" s="634"/>
      <c r="L11" s="634"/>
      <c r="M11" s="634"/>
      <c r="N11" s="634"/>
      <c r="O11" s="634"/>
      <c r="P11" s="634"/>
      <c r="Q11" s="635"/>
      <c r="R11" s="636">
        <v>503339</v>
      </c>
      <c r="S11" s="637"/>
      <c r="T11" s="637"/>
      <c r="U11" s="637"/>
      <c r="V11" s="637"/>
      <c r="W11" s="637"/>
      <c r="X11" s="637"/>
      <c r="Y11" s="638"/>
      <c r="Z11" s="641">
        <v>2.5</v>
      </c>
      <c r="AA11" s="642"/>
      <c r="AB11" s="642"/>
      <c r="AC11" s="648"/>
      <c r="AD11" s="645">
        <v>503339</v>
      </c>
      <c r="AE11" s="637"/>
      <c r="AF11" s="637"/>
      <c r="AG11" s="637"/>
      <c r="AH11" s="637"/>
      <c r="AI11" s="637"/>
      <c r="AJ11" s="637"/>
      <c r="AK11" s="638"/>
      <c r="AL11" s="641">
        <v>5.0999999999999996</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46132</v>
      </c>
      <c r="BH11" s="637"/>
      <c r="BI11" s="637"/>
      <c r="BJ11" s="637"/>
      <c r="BK11" s="637"/>
      <c r="BL11" s="637"/>
      <c r="BM11" s="637"/>
      <c r="BN11" s="638"/>
      <c r="BO11" s="639">
        <v>2.2000000000000002</v>
      </c>
      <c r="BP11" s="639"/>
      <c r="BQ11" s="639"/>
      <c r="BR11" s="639"/>
      <c r="BS11" s="640">
        <v>16292</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2254741</v>
      </c>
      <c r="CS11" s="637"/>
      <c r="CT11" s="637"/>
      <c r="CU11" s="637"/>
      <c r="CV11" s="637"/>
      <c r="CW11" s="637"/>
      <c r="CX11" s="637"/>
      <c r="CY11" s="638"/>
      <c r="CZ11" s="639">
        <v>11.4</v>
      </c>
      <c r="DA11" s="639"/>
      <c r="DB11" s="639"/>
      <c r="DC11" s="639"/>
      <c r="DD11" s="645">
        <v>782435</v>
      </c>
      <c r="DE11" s="637"/>
      <c r="DF11" s="637"/>
      <c r="DG11" s="637"/>
      <c r="DH11" s="637"/>
      <c r="DI11" s="637"/>
      <c r="DJ11" s="637"/>
      <c r="DK11" s="637"/>
      <c r="DL11" s="637"/>
      <c r="DM11" s="637"/>
      <c r="DN11" s="637"/>
      <c r="DO11" s="637"/>
      <c r="DP11" s="638"/>
      <c r="DQ11" s="645">
        <v>822112</v>
      </c>
      <c r="DR11" s="637"/>
      <c r="DS11" s="637"/>
      <c r="DT11" s="637"/>
      <c r="DU11" s="637"/>
      <c r="DV11" s="637"/>
      <c r="DW11" s="637"/>
      <c r="DX11" s="637"/>
      <c r="DY11" s="637"/>
      <c r="DZ11" s="637"/>
      <c r="EA11" s="637"/>
      <c r="EB11" s="637"/>
      <c r="EC11" s="646"/>
    </row>
    <row r="12" spans="2:143" ht="11.25" customHeight="1" x14ac:dyDescent="0.2">
      <c r="B12" s="633" t="s">
        <v>238</v>
      </c>
      <c r="C12" s="634"/>
      <c r="D12" s="634"/>
      <c r="E12" s="634"/>
      <c r="F12" s="634"/>
      <c r="G12" s="634"/>
      <c r="H12" s="634"/>
      <c r="I12" s="634"/>
      <c r="J12" s="634"/>
      <c r="K12" s="634"/>
      <c r="L12" s="634"/>
      <c r="M12" s="634"/>
      <c r="N12" s="634"/>
      <c r="O12" s="634"/>
      <c r="P12" s="634"/>
      <c r="Q12" s="635"/>
      <c r="R12" s="636">
        <v>9281</v>
      </c>
      <c r="S12" s="637"/>
      <c r="T12" s="637"/>
      <c r="U12" s="637"/>
      <c r="V12" s="637"/>
      <c r="W12" s="637"/>
      <c r="X12" s="637"/>
      <c r="Y12" s="638"/>
      <c r="Z12" s="639">
        <v>0</v>
      </c>
      <c r="AA12" s="639"/>
      <c r="AB12" s="639"/>
      <c r="AC12" s="639"/>
      <c r="AD12" s="640">
        <v>9281</v>
      </c>
      <c r="AE12" s="640"/>
      <c r="AF12" s="640"/>
      <c r="AG12" s="640"/>
      <c r="AH12" s="640"/>
      <c r="AI12" s="640"/>
      <c r="AJ12" s="640"/>
      <c r="AK12" s="640"/>
      <c r="AL12" s="641">
        <v>0.1</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1036912</v>
      </c>
      <c r="BH12" s="637"/>
      <c r="BI12" s="637"/>
      <c r="BJ12" s="637"/>
      <c r="BK12" s="637"/>
      <c r="BL12" s="637"/>
      <c r="BM12" s="637"/>
      <c r="BN12" s="638"/>
      <c r="BO12" s="639">
        <v>50.2</v>
      </c>
      <c r="BP12" s="639"/>
      <c r="BQ12" s="639"/>
      <c r="BR12" s="639"/>
      <c r="BS12" s="640" t="s">
        <v>122</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700711</v>
      </c>
      <c r="CS12" s="637"/>
      <c r="CT12" s="637"/>
      <c r="CU12" s="637"/>
      <c r="CV12" s="637"/>
      <c r="CW12" s="637"/>
      <c r="CX12" s="637"/>
      <c r="CY12" s="638"/>
      <c r="CZ12" s="639">
        <v>3.5</v>
      </c>
      <c r="DA12" s="639"/>
      <c r="DB12" s="639"/>
      <c r="DC12" s="639"/>
      <c r="DD12" s="645">
        <v>72011</v>
      </c>
      <c r="DE12" s="637"/>
      <c r="DF12" s="637"/>
      <c r="DG12" s="637"/>
      <c r="DH12" s="637"/>
      <c r="DI12" s="637"/>
      <c r="DJ12" s="637"/>
      <c r="DK12" s="637"/>
      <c r="DL12" s="637"/>
      <c r="DM12" s="637"/>
      <c r="DN12" s="637"/>
      <c r="DO12" s="637"/>
      <c r="DP12" s="638"/>
      <c r="DQ12" s="645">
        <v>373583</v>
      </c>
      <c r="DR12" s="637"/>
      <c r="DS12" s="637"/>
      <c r="DT12" s="637"/>
      <c r="DU12" s="637"/>
      <c r="DV12" s="637"/>
      <c r="DW12" s="637"/>
      <c r="DX12" s="637"/>
      <c r="DY12" s="637"/>
      <c r="DZ12" s="637"/>
      <c r="EA12" s="637"/>
      <c r="EB12" s="637"/>
      <c r="EC12" s="646"/>
    </row>
    <row r="13" spans="2:143" ht="11.25" customHeight="1" x14ac:dyDescent="0.2">
      <c r="B13" s="633" t="s">
        <v>241</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1023103</v>
      </c>
      <c r="BH13" s="637"/>
      <c r="BI13" s="637"/>
      <c r="BJ13" s="637"/>
      <c r="BK13" s="637"/>
      <c r="BL13" s="637"/>
      <c r="BM13" s="637"/>
      <c r="BN13" s="638"/>
      <c r="BO13" s="639">
        <v>49.5</v>
      </c>
      <c r="BP13" s="639"/>
      <c r="BQ13" s="639"/>
      <c r="BR13" s="639"/>
      <c r="BS13" s="640" t="s">
        <v>122</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1445792</v>
      </c>
      <c r="CS13" s="637"/>
      <c r="CT13" s="637"/>
      <c r="CU13" s="637"/>
      <c r="CV13" s="637"/>
      <c r="CW13" s="637"/>
      <c r="CX13" s="637"/>
      <c r="CY13" s="638"/>
      <c r="CZ13" s="639">
        <v>7.3</v>
      </c>
      <c r="DA13" s="639"/>
      <c r="DB13" s="639"/>
      <c r="DC13" s="639"/>
      <c r="DD13" s="645">
        <v>1020538</v>
      </c>
      <c r="DE13" s="637"/>
      <c r="DF13" s="637"/>
      <c r="DG13" s="637"/>
      <c r="DH13" s="637"/>
      <c r="DI13" s="637"/>
      <c r="DJ13" s="637"/>
      <c r="DK13" s="637"/>
      <c r="DL13" s="637"/>
      <c r="DM13" s="637"/>
      <c r="DN13" s="637"/>
      <c r="DO13" s="637"/>
      <c r="DP13" s="638"/>
      <c r="DQ13" s="645">
        <v>434368</v>
      </c>
      <c r="DR13" s="637"/>
      <c r="DS13" s="637"/>
      <c r="DT13" s="637"/>
      <c r="DU13" s="637"/>
      <c r="DV13" s="637"/>
      <c r="DW13" s="637"/>
      <c r="DX13" s="637"/>
      <c r="DY13" s="637"/>
      <c r="DZ13" s="637"/>
      <c r="EA13" s="637"/>
      <c r="EB13" s="637"/>
      <c r="EC13" s="646"/>
    </row>
    <row r="14" spans="2:143" ht="11.25" customHeight="1" x14ac:dyDescent="0.2">
      <c r="B14" s="633" t="s">
        <v>244</v>
      </c>
      <c r="C14" s="634"/>
      <c r="D14" s="634"/>
      <c r="E14" s="634"/>
      <c r="F14" s="634"/>
      <c r="G14" s="634"/>
      <c r="H14" s="634"/>
      <c r="I14" s="634"/>
      <c r="J14" s="634"/>
      <c r="K14" s="634"/>
      <c r="L14" s="634"/>
      <c r="M14" s="634"/>
      <c r="N14" s="634"/>
      <c r="O14" s="634"/>
      <c r="P14" s="634"/>
      <c r="Q14" s="635"/>
      <c r="R14" s="636">
        <v>1401</v>
      </c>
      <c r="S14" s="637"/>
      <c r="T14" s="637"/>
      <c r="U14" s="637"/>
      <c r="V14" s="637"/>
      <c r="W14" s="637"/>
      <c r="X14" s="637"/>
      <c r="Y14" s="638"/>
      <c r="Z14" s="639">
        <v>0</v>
      </c>
      <c r="AA14" s="639"/>
      <c r="AB14" s="639"/>
      <c r="AC14" s="639"/>
      <c r="AD14" s="640">
        <v>1401</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106629</v>
      </c>
      <c r="BH14" s="637"/>
      <c r="BI14" s="637"/>
      <c r="BJ14" s="637"/>
      <c r="BK14" s="637"/>
      <c r="BL14" s="637"/>
      <c r="BM14" s="637"/>
      <c r="BN14" s="638"/>
      <c r="BO14" s="639">
        <v>5.2</v>
      </c>
      <c r="BP14" s="639"/>
      <c r="BQ14" s="639"/>
      <c r="BR14" s="639"/>
      <c r="BS14" s="640" t="s">
        <v>122</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577835</v>
      </c>
      <c r="CS14" s="637"/>
      <c r="CT14" s="637"/>
      <c r="CU14" s="637"/>
      <c r="CV14" s="637"/>
      <c r="CW14" s="637"/>
      <c r="CX14" s="637"/>
      <c r="CY14" s="638"/>
      <c r="CZ14" s="639">
        <v>2.9</v>
      </c>
      <c r="DA14" s="639"/>
      <c r="DB14" s="639"/>
      <c r="DC14" s="639"/>
      <c r="DD14" s="645">
        <v>29672</v>
      </c>
      <c r="DE14" s="637"/>
      <c r="DF14" s="637"/>
      <c r="DG14" s="637"/>
      <c r="DH14" s="637"/>
      <c r="DI14" s="637"/>
      <c r="DJ14" s="637"/>
      <c r="DK14" s="637"/>
      <c r="DL14" s="637"/>
      <c r="DM14" s="637"/>
      <c r="DN14" s="637"/>
      <c r="DO14" s="637"/>
      <c r="DP14" s="638"/>
      <c r="DQ14" s="645">
        <v>528668</v>
      </c>
      <c r="DR14" s="637"/>
      <c r="DS14" s="637"/>
      <c r="DT14" s="637"/>
      <c r="DU14" s="637"/>
      <c r="DV14" s="637"/>
      <c r="DW14" s="637"/>
      <c r="DX14" s="637"/>
      <c r="DY14" s="637"/>
      <c r="DZ14" s="637"/>
      <c r="EA14" s="637"/>
      <c r="EB14" s="637"/>
      <c r="EC14" s="646"/>
    </row>
    <row r="15" spans="2:143" ht="11.25" customHeight="1" x14ac:dyDescent="0.2">
      <c r="B15" s="633" t="s">
        <v>247</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144197</v>
      </c>
      <c r="BH15" s="637"/>
      <c r="BI15" s="637"/>
      <c r="BJ15" s="637"/>
      <c r="BK15" s="637"/>
      <c r="BL15" s="637"/>
      <c r="BM15" s="637"/>
      <c r="BN15" s="638"/>
      <c r="BO15" s="639">
        <v>7</v>
      </c>
      <c r="BP15" s="639"/>
      <c r="BQ15" s="639"/>
      <c r="BR15" s="639"/>
      <c r="BS15" s="640" t="s">
        <v>122</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1512978</v>
      </c>
      <c r="CS15" s="637"/>
      <c r="CT15" s="637"/>
      <c r="CU15" s="637"/>
      <c r="CV15" s="637"/>
      <c r="CW15" s="637"/>
      <c r="CX15" s="637"/>
      <c r="CY15" s="638"/>
      <c r="CZ15" s="639">
        <v>7.7</v>
      </c>
      <c r="DA15" s="639"/>
      <c r="DB15" s="639"/>
      <c r="DC15" s="639"/>
      <c r="DD15" s="645">
        <v>87560</v>
      </c>
      <c r="DE15" s="637"/>
      <c r="DF15" s="637"/>
      <c r="DG15" s="637"/>
      <c r="DH15" s="637"/>
      <c r="DI15" s="637"/>
      <c r="DJ15" s="637"/>
      <c r="DK15" s="637"/>
      <c r="DL15" s="637"/>
      <c r="DM15" s="637"/>
      <c r="DN15" s="637"/>
      <c r="DO15" s="637"/>
      <c r="DP15" s="638"/>
      <c r="DQ15" s="645">
        <v>1215669</v>
      </c>
      <c r="DR15" s="637"/>
      <c r="DS15" s="637"/>
      <c r="DT15" s="637"/>
      <c r="DU15" s="637"/>
      <c r="DV15" s="637"/>
      <c r="DW15" s="637"/>
      <c r="DX15" s="637"/>
      <c r="DY15" s="637"/>
      <c r="DZ15" s="637"/>
      <c r="EA15" s="637"/>
      <c r="EB15" s="637"/>
      <c r="EC15" s="646"/>
    </row>
    <row r="16" spans="2:143" ht="11.25" customHeight="1" x14ac:dyDescent="0.2">
      <c r="B16" s="633" t="s">
        <v>250</v>
      </c>
      <c r="C16" s="634"/>
      <c r="D16" s="634"/>
      <c r="E16" s="634"/>
      <c r="F16" s="634"/>
      <c r="G16" s="634"/>
      <c r="H16" s="634"/>
      <c r="I16" s="634"/>
      <c r="J16" s="634"/>
      <c r="K16" s="634"/>
      <c r="L16" s="634"/>
      <c r="M16" s="634"/>
      <c r="N16" s="634"/>
      <c r="O16" s="634"/>
      <c r="P16" s="634"/>
      <c r="Q16" s="635"/>
      <c r="R16" s="636">
        <v>28411</v>
      </c>
      <c r="S16" s="637"/>
      <c r="T16" s="637"/>
      <c r="U16" s="637"/>
      <c r="V16" s="637"/>
      <c r="W16" s="637"/>
      <c r="X16" s="637"/>
      <c r="Y16" s="638"/>
      <c r="Z16" s="639">
        <v>0.1</v>
      </c>
      <c r="AA16" s="639"/>
      <c r="AB16" s="639"/>
      <c r="AC16" s="639"/>
      <c r="AD16" s="640">
        <v>28411</v>
      </c>
      <c r="AE16" s="640"/>
      <c r="AF16" s="640"/>
      <c r="AG16" s="640"/>
      <c r="AH16" s="640"/>
      <c r="AI16" s="640"/>
      <c r="AJ16" s="640"/>
      <c r="AK16" s="640"/>
      <c r="AL16" s="641">
        <v>0.3</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v>1015465</v>
      </c>
      <c r="CS16" s="637"/>
      <c r="CT16" s="637"/>
      <c r="CU16" s="637"/>
      <c r="CV16" s="637"/>
      <c r="CW16" s="637"/>
      <c r="CX16" s="637"/>
      <c r="CY16" s="638"/>
      <c r="CZ16" s="639">
        <v>5.0999999999999996</v>
      </c>
      <c r="DA16" s="639"/>
      <c r="DB16" s="639"/>
      <c r="DC16" s="639"/>
      <c r="DD16" s="645" t="s">
        <v>122</v>
      </c>
      <c r="DE16" s="637"/>
      <c r="DF16" s="637"/>
      <c r="DG16" s="637"/>
      <c r="DH16" s="637"/>
      <c r="DI16" s="637"/>
      <c r="DJ16" s="637"/>
      <c r="DK16" s="637"/>
      <c r="DL16" s="637"/>
      <c r="DM16" s="637"/>
      <c r="DN16" s="637"/>
      <c r="DO16" s="637"/>
      <c r="DP16" s="638"/>
      <c r="DQ16" s="645">
        <v>183332</v>
      </c>
      <c r="DR16" s="637"/>
      <c r="DS16" s="637"/>
      <c r="DT16" s="637"/>
      <c r="DU16" s="637"/>
      <c r="DV16" s="637"/>
      <c r="DW16" s="637"/>
      <c r="DX16" s="637"/>
      <c r="DY16" s="637"/>
      <c r="DZ16" s="637"/>
      <c r="EA16" s="637"/>
      <c r="EB16" s="637"/>
      <c r="EC16" s="646"/>
    </row>
    <row r="17" spans="2:133" ht="11.25" customHeight="1" x14ac:dyDescent="0.2">
      <c r="B17" s="633" t="s">
        <v>253</v>
      </c>
      <c r="C17" s="634"/>
      <c r="D17" s="634"/>
      <c r="E17" s="634"/>
      <c r="F17" s="634"/>
      <c r="G17" s="634"/>
      <c r="H17" s="634"/>
      <c r="I17" s="634"/>
      <c r="J17" s="634"/>
      <c r="K17" s="634"/>
      <c r="L17" s="634"/>
      <c r="M17" s="634"/>
      <c r="N17" s="634"/>
      <c r="O17" s="634"/>
      <c r="P17" s="634"/>
      <c r="Q17" s="635"/>
      <c r="R17" s="636">
        <v>38899</v>
      </c>
      <c r="S17" s="637"/>
      <c r="T17" s="637"/>
      <c r="U17" s="637"/>
      <c r="V17" s="637"/>
      <c r="W17" s="637"/>
      <c r="X17" s="637"/>
      <c r="Y17" s="638"/>
      <c r="Z17" s="639">
        <v>0.2</v>
      </c>
      <c r="AA17" s="639"/>
      <c r="AB17" s="639"/>
      <c r="AC17" s="639"/>
      <c r="AD17" s="640">
        <v>38899</v>
      </c>
      <c r="AE17" s="640"/>
      <c r="AF17" s="640"/>
      <c r="AG17" s="640"/>
      <c r="AH17" s="640"/>
      <c r="AI17" s="640"/>
      <c r="AJ17" s="640"/>
      <c r="AK17" s="640"/>
      <c r="AL17" s="641">
        <v>0.4</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2210496</v>
      </c>
      <c r="CS17" s="637"/>
      <c r="CT17" s="637"/>
      <c r="CU17" s="637"/>
      <c r="CV17" s="637"/>
      <c r="CW17" s="637"/>
      <c r="CX17" s="637"/>
      <c r="CY17" s="638"/>
      <c r="CZ17" s="639">
        <v>11.2</v>
      </c>
      <c r="DA17" s="639"/>
      <c r="DB17" s="639"/>
      <c r="DC17" s="639"/>
      <c r="DD17" s="645" t="s">
        <v>122</v>
      </c>
      <c r="DE17" s="637"/>
      <c r="DF17" s="637"/>
      <c r="DG17" s="637"/>
      <c r="DH17" s="637"/>
      <c r="DI17" s="637"/>
      <c r="DJ17" s="637"/>
      <c r="DK17" s="637"/>
      <c r="DL17" s="637"/>
      <c r="DM17" s="637"/>
      <c r="DN17" s="637"/>
      <c r="DO17" s="637"/>
      <c r="DP17" s="638"/>
      <c r="DQ17" s="645">
        <v>2202765</v>
      </c>
      <c r="DR17" s="637"/>
      <c r="DS17" s="637"/>
      <c r="DT17" s="637"/>
      <c r="DU17" s="637"/>
      <c r="DV17" s="637"/>
      <c r="DW17" s="637"/>
      <c r="DX17" s="637"/>
      <c r="DY17" s="637"/>
      <c r="DZ17" s="637"/>
      <c r="EA17" s="637"/>
      <c r="EB17" s="637"/>
      <c r="EC17" s="646"/>
    </row>
    <row r="18" spans="2:133" ht="11.25" customHeight="1" x14ac:dyDescent="0.2">
      <c r="B18" s="633" t="s">
        <v>256</v>
      </c>
      <c r="C18" s="634"/>
      <c r="D18" s="634"/>
      <c r="E18" s="634"/>
      <c r="F18" s="634"/>
      <c r="G18" s="634"/>
      <c r="H18" s="634"/>
      <c r="I18" s="634"/>
      <c r="J18" s="634"/>
      <c r="K18" s="634"/>
      <c r="L18" s="634"/>
      <c r="M18" s="634"/>
      <c r="N18" s="634"/>
      <c r="O18" s="634"/>
      <c r="P18" s="634"/>
      <c r="Q18" s="635"/>
      <c r="R18" s="636">
        <v>9571</v>
      </c>
      <c r="S18" s="637"/>
      <c r="T18" s="637"/>
      <c r="U18" s="637"/>
      <c r="V18" s="637"/>
      <c r="W18" s="637"/>
      <c r="X18" s="637"/>
      <c r="Y18" s="638"/>
      <c r="Z18" s="639">
        <v>0</v>
      </c>
      <c r="AA18" s="639"/>
      <c r="AB18" s="639"/>
      <c r="AC18" s="639"/>
      <c r="AD18" s="640">
        <v>9571</v>
      </c>
      <c r="AE18" s="640"/>
      <c r="AF18" s="640"/>
      <c r="AG18" s="640"/>
      <c r="AH18" s="640"/>
      <c r="AI18" s="640"/>
      <c r="AJ18" s="640"/>
      <c r="AK18" s="640"/>
      <c r="AL18" s="641">
        <v>0.1</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2">
      <c r="B19" s="633" t="s">
        <v>259</v>
      </c>
      <c r="C19" s="634"/>
      <c r="D19" s="634"/>
      <c r="E19" s="634"/>
      <c r="F19" s="634"/>
      <c r="G19" s="634"/>
      <c r="H19" s="634"/>
      <c r="I19" s="634"/>
      <c r="J19" s="634"/>
      <c r="K19" s="634"/>
      <c r="L19" s="634"/>
      <c r="M19" s="634"/>
      <c r="N19" s="634"/>
      <c r="O19" s="634"/>
      <c r="P19" s="634"/>
      <c r="Q19" s="635"/>
      <c r="R19" s="636">
        <v>8730</v>
      </c>
      <c r="S19" s="637"/>
      <c r="T19" s="637"/>
      <c r="U19" s="637"/>
      <c r="V19" s="637"/>
      <c r="W19" s="637"/>
      <c r="X19" s="637"/>
      <c r="Y19" s="638"/>
      <c r="Z19" s="639">
        <v>0</v>
      </c>
      <c r="AA19" s="639"/>
      <c r="AB19" s="639"/>
      <c r="AC19" s="639"/>
      <c r="AD19" s="640">
        <v>8730</v>
      </c>
      <c r="AE19" s="640"/>
      <c r="AF19" s="640"/>
      <c r="AG19" s="640"/>
      <c r="AH19" s="640"/>
      <c r="AI19" s="640"/>
      <c r="AJ19" s="640"/>
      <c r="AK19" s="640"/>
      <c r="AL19" s="641">
        <v>0.1</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v>39068</v>
      </c>
      <c r="BH19" s="637"/>
      <c r="BI19" s="637"/>
      <c r="BJ19" s="637"/>
      <c r="BK19" s="637"/>
      <c r="BL19" s="637"/>
      <c r="BM19" s="637"/>
      <c r="BN19" s="638"/>
      <c r="BO19" s="639">
        <v>1.9</v>
      </c>
      <c r="BP19" s="639"/>
      <c r="BQ19" s="639"/>
      <c r="BR19" s="639"/>
      <c r="BS19" s="640" t="s">
        <v>122</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2">
      <c r="B20" s="649" t="s">
        <v>262</v>
      </c>
      <c r="C20" s="650"/>
      <c r="D20" s="650"/>
      <c r="E20" s="650"/>
      <c r="F20" s="650"/>
      <c r="G20" s="650"/>
      <c r="H20" s="650"/>
      <c r="I20" s="650"/>
      <c r="J20" s="650"/>
      <c r="K20" s="650"/>
      <c r="L20" s="650"/>
      <c r="M20" s="650"/>
      <c r="N20" s="650"/>
      <c r="O20" s="650"/>
      <c r="P20" s="650"/>
      <c r="Q20" s="651"/>
      <c r="R20" s="636">
        <v>841</v>
      </c>
      <c r="S20" s="637"/>
      <c r="T20" s="637"/>
      <c r="U20" s="637"/>
      <c r="V20" s="637"/>
      <c r="W20" s="637"/>
      <c r="X20" s="637"/>
      <c r="Y20" s="638"/>
      <c r="Z20" s="639">
        <v>0</v>
      </c>
      <c r="AA20" s="639"/>
      <c r="AB20" s="639"/>
      <c r="AC20" s="639"/>
      <c r="AD20" s="640">
        <v>841</v>
      </c>
      <c r="AE20" s="640"/>
      <c r="AF20" s="640"/>
      <c r="AG20" s="640"/>
      <c r="AH20" s="640"/>
      <c r="AI20" s="640"/>
      <c r="AJ20" s="640"/>
      <c r="AK20" s="640"/>
      <c r="AL20" s="641">
        <v>0</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v>39068</v>
      </c>
      <c r="BH20" s="637"/>
      <c r="BI20" s="637"/>
      <c r="BJ20" s="637"/>
      <c r="BK20" s="637"/>
      <c r="BL20" s="637"/>
      <c r="BM20" s="637"/>
      <c r="BN20" s="638"/>
      <c r="BO20" s="639">
        <v>1.9</v>
      </c>
      <c r="BP20" s="639"/>
      <c r="BQ20" s="639"/>
      <c r="BR20" s="639"/>
      <c r="BS20" s="640" t="s">
        <v>122</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19751121</v>
      </c>
      <c r="CS20" s="637"/>
      <c r="CT20" s="637"/>
      <c r="CU20" s="637"/>
      <c r="CV20" s="637"/>
      <c r="CW20" s="637"/>
      <c r="CX20" s="637"/>
      <c r="CY20" s="638"/>
      <c r="CZ20" s="639">
        <v>100</v>
      </c>
      <c r="DA20" s="639"/>
      <c r="DB20" s="639"/>
      <c r="DC20" s="639"/>
      <c r="DD20" s="645">
        <v>2192568</v>
      </c>
      <c r="DE20" s="637"/>
      <c r="DF20" s="637"/>
      <c r="DG20" s="637"/>
      <c r="DH20" s="637"/>
      <c r="DI20" s="637"/>
      <c r="DJ20" s="637"/>
      <c r="DK20" s="637"/>
      <c r="DL20" s="637"/>
      <c r="DM20" s="637"/>
      <c r="DN20" s="637"/>
      <c r="DO20" s="637"/>
      <c r="DP20" s="638"/>
      <c r="DQ20" s="645">
        <v>12364753</v>
      </c>
      <c r="DR20" s="637"/>
      <c r="DS20" s="637"/>
      <c r="DT20" s="637"/>
      <c r="DU20" s="637"/>
      <c r="DV20" s="637"/>
      <c r="DW20" s="637"/>
      <c r="DX20" s="637"/>
      <c r="DY20" s="637"/>
      <c r="DZ20" s="637"/>
      <c r="EA20" s="637"/>
      <c r="EB20" s="637"/>
      <c r="EC20" s="646"/>
    </row>
    <row r="21" spans="2:133" ht="11.25" customHeight="1" x14ac:dyDescent="0.2">
      <c r="B21" s="633" t="s">
        <v>265</v>
      </c>
      <c r="C21" s="634"/>
      <c r="D21" s="634"/>
      <c r="E21" s="634"/>
      <c r="F21" s="634"/>
      <c r="G21" s="634"/>
      <c r="H21" s="634"/>
      <c r="I21" s="634"/>
      <c r="J21" s="634"/>
      <c r="K21" s="634"/>
      <c r="L21" s="634"/>
      <c r="M21" s="634"/>
      <c r="N21" s="634"/>
      <c r="O21" s="634"/>
      <c r="P21" s="634"/>
      <c r="Q21" s="635"/>
      <c r="R21" s="636">
        <v>7806371</v>
      </c>
      <c r="S21" s="637"/>
      <c r="T21" s="637"/>
      <c r="U21" s="637"/>
      <c r="V21" s="637"/>
      <c r="W21" s="637"/>
      <c r="X21" s="637"/>
      <c r="Y21" s="638"/>
      <c r="Z21" s="639">
        <v>38.299999999999997</v>
      </c>
      <c r="AA21" s="639"/>
      <c r="AB21" s="639"/>
      <c r="AC21" s="639"/>
      <c r="AD21" s="640">
        <v>6900433</v>
      </c>
      <c r="AE21" s="640"/>
      <c r="AF21" s="640"/>
      <c r="AG21" s="640"/>
      <c r="AH21" s="640"/>
      <c r="AI21" s="640"/>
      <c r="AJ21" s="640"/>
      <c r="AK21" s="640"/>
      <c r="AL21" s="641">
        <v>69.7</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v>19614</v>
      </c>
      <c r="BH21" s="637"/>
      <c r="BI21" s="637"/>
      <c r="BJ21" s="637"/>
      <c r="BK21" s="637"/>
      <c r="BL21" s="637"/>
      <c r="BM21" s="637"/>
      <c r="BN21" s="638"/>
      <c r="BO21" s="639">
        <v>0.9</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267</v>
      </c>
      <c r="C22" s="634"/>
      <c r="D22" s="634"/>
      <c r="E22" s="634"/>
      <c r="F22" s="634"/>
      <c r="G22" s="634"/>
      <c r="H22" s="634"/>
      <c r="I22" s="634"/>
      <c r="J22" s="634"/>
      <c r="K22" s="634"/>
      <c r="L22" s="634"/>
      <c r="M22" s="634"/>
      <c r="N22" s="634"/>
      <c r="O22" s="634"/>
      <c r="P22" s="634"/>
      <c r="Q22" s="635"/>
      <c r="R22" s="636">
        <v>6900433</v>
      </c>
      <c r="S22" s="637"/>
      <c r="T22" s="637"/>
      <c r="U22" s="637"/>
      <c r="V22" s="637"/>
      <c r="W22" s="637"/>
      <c r="X22" s="637"/>
      <c r="Y22" s="638"/>
      <c r="Z22" s="639">
        <v>33.9</v>
      </c>
      <c r="AA22" s="639"/>
      <c r="AB22" s="639"/>
      <c r="AC22" s="639"/>
      <c r="AD22" s="640">
        <v>6900433</v>
      </c>
      <c r="AE22" s="640"/>
      <c r="AF22" s="640"/>
      <c r="AG22" s="640"/>
      <c r="AH22" s="640"/>
      <c r="AI22" s="640"/>
      <c r="AJ22" s="640"/>
      <c r="AK22" s="640"/>
      <c r="AL22" s="641">
        <v>69.7</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270</v>
      </c>
      <c r="C23" s="634"/>
      <c r="D23" s="634"/>
      <c r="E23" s="634"/>
      <c r="F23" s="634"/>
      <c r="G23" s="634"/>
      <c r="H23" s="634"/>
      <c r="I23" s="634"/>
      <c r="J23" s="634"/>
      <c r="K23" s="634"/>
      <c r="L23" s="634"/>
      <c r="M23" s="634"/>
      <c r="N23" s="634"/>
      <c r="O23" s="634"/>
      <c r="P23" s="634"/>
      <c r="Q23" s="635"/>
      <c r="R23" s="636">
        <v>905938</v>
      </c>
      <c r="S23" s="637"/>
      <c r="T23" s="637"/>
      <c r="U23" s="637"/>
      <c r="V23" s="637"/>
      <c r="W23" s="637"/>
      <c r="X23" s="637"/>
      <c r="Y23" s="638"/>
      <c r="Z23" s="639">
        <v>4.4000000000000004</v>
      </c>
      <c r="AA23" s="639"/>
      <c r="AB23" s="639"/>
      <c r="AC23" s="639"/>
      <c r="AD23" s="640" t="s">
        <v>122</v>
      </c>
      <c r="AE23" s="640"/>
      <c r="AF23" s="640"/>
      <c r="AG23" s="640"/>
      <c r="AH23" s="640"/>
      <c r="AI23" s="640"/>
      <c r="AJ23" s="640"/>
      <c r="AK23" s="640"/>
      <c r="AL23" s="641" t="s">
        <v>122</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v>19454</v>
      </c>
      <c r="BH23" s="637"/>
      <c r="BI23" s="637"/>
      <c r="BJ23" s="637"/>
      <c r="BK23" s="637"/>
      <c r="BL23" s="637"/>
      <c r="BM23" s="637"/>
      <c r="BN23" s="638"/>
      <c r="BO23" s="639">
        <v>0.9</v>
      </c>
      <c r="BP23" s="639"/>
      <c r="BQ23" s="639"/>
      <c r="BR23" s="639"/>
      <c r="BS23" s="640" t="s">
        <v>122</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2">
      <c r="B24" s="633" t="s">
        <v>277</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8184922</v>
      </c>
      <c r="CS24" s="626"/>
      <c r="CT24" s="626"/>
      <c r="CU24" s="626"/>
      <c r="CV24" s="626"/>
      <c r="CW24" s="626"/>
      <c r="CX24" s="626"/>
      <c r="CY24" s="627"/>
      <c r="CZ24" s="630">
        <v>41.4</v>
      </c>
      <c r="DA24" s="631"/>
      <c r="DB24" s="631"/>
      <c r="DC24" s="647"/>
      <c r="DD24" s="671">
        <v>6326725</v>
      </c>
      <c r="DE24" s="626"/>
      <c r="DF24" s="626"/>
      <c r="DG24" s="626"/>
      <c r="DH24" s="626"/>
      <c r="DI24" s="626"/>
      <c r="DJ24" s="626"/>
      <c r="DK24" s="627"/>
      <c r="DL24" s="671">
        <v>5732408</v>
      </c>
      <c r="DM24" s="626"/>
      <c r="DN24" s="626"/>
      <c r="DO24" s="626"/>
      <c r="DP24" s="626"/>
      <c r="DQ24" s="626"/>
      <c r="DR24" s="626"/>
      <c r="DS24" s="626"/>
      <c r="DT24" s="626"/>
      <c r="DU24" s="626"/>
      <c r="DV24" s="627"/>
      <c r="DW24" s="630">
        <v>57.7</v>
      </c>
      <c r="DX24" s="631"/>
      <c r="DY24" s="631"/>
      <c r="DZ24" s="631"/>
      <c r="EA24" s="631"/>
      <c r="EB24" s="631"/>
      <c r="EC24" s="632"/>
    </row>
    <row r="25" spans="2:133" ht="11.25" customHeight="1" x14ac:dyDescent="0.2">
      <c r="B25" s="633" t="s">
        <v>280</v>
      </c>
      <c r="C25" s="634"/>
      <c r="D25" s="634"/>
      <c r="E25" s="634"/>
      <c r="F25" s="634"/>
      <c r="G25" s="634"/>
      <c r="H25" s="634"/>
      <c r="I25" s="634"/>
      <c r="J25" s="634"/>
      <c r="K25" s="634"/>
      <c r="L25" s="634"/>
      <c r="M25" s="634"/>
      <c r="N25" s="634"/>
      <c r="O25" s="634"/>
      <c r="P25" s="634"/>
      <c r="Q25" s="635"/>
      <c r="R25" s="636">
        <v>10816193</v>
      </c>
      <c r="S25" s="637"/>
      <c r="T25" s="637"/>
      <c r="U25" s="637"/>
      <c r="V25" s="637"/>
      <c r="W25" s="637"/>
      <c r="X25" s="637"/>
      <c r="Y25" s="638"/>
      <c r="Z25" s="639">
        <v>53.1</v>
      </c>
      <c r="AA25" s="639"/>
      <c r="AB25" s="639"/>
      <c r="AC25" s="639"/>
      <c r="AD25" s="640">
        <v>9890801</v>
      </c>
      <c r="AE25" s="640"/>
      <c r="AF25" s="640"/>
      <c r="AG25" s="640"/>
      <c r="AH25" s="640"/>
      <c r="AI25" s="640"/>
      <c r="AJ25" s="640"/>
      <c r="AK25" s="640"/>
      <c r="AL25" s="641">
        <v>99.9</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3146805</v>
      </c>
      <c r="CS25" s="668"/>
      <c r="CT25" s="668"/>
      <c r="CU25" s="668"/>
      <c r="CV25" s="668"/>
      <c r="CW25" s="668"/>
      <c r="CX25" s="668"/>
      <c r="CY25" s="669"/>
      <c r="CZ25" s="641">
        <v>15.9</v>
      </c>
      <c r="DA25" s="666"/>
      <c r="DB25" s="666"/>
      <c r="DC25" s="670"/>
      <c r="DD25" s="645">
        <v>2900769</v>
      </c>
      <c r="DE25" s="668"/>
      <c r="DF25" s="668"/>
      <c r="DG25" s="668"/>
      <c r="DH25" s="668"/>
      <c r="DI25" s="668"/>
      <c r="DJ25" s="668"/>
      <c r="DK25" s="669"/>
      <c r="DL25" s="645">
        <v>2886396</v>
      </c>
      <c r="DM25" s="668"/>
      <c r="DN25" s="668"/>
      <c r="DO25" s="668"/>
      <c r="DP25" s="668"/>
      <c r="DQ25" s="668"/>
      <c r="DR25" s="668"/>
      <c r="DS25" s="668"/>
      <c r="DT25" s="668"/>
      <c r="DU25" s="668"/>
      <c r="DV25" s="669"/>
      <c r="DW25" s="641">
        <v>29</v>
      </c>
      <c r="DX25" s="666"/>
      <c r="DY25" s="666"/>
      <c r="DZ25" s="666"/>
      <c r="EA25" s="666"/>
      <c r="EB25" s="666"/>
      <c r="EC25" s="667"/>
    </row>
    <row r="26" spans="2:133" ht="11.25" customHeight="1" x14ac:dyDescent="0.2">
      <c r="B26" s="633" t="s">
        <v>283</v>
      </c>
      <c r="C26" s="634"/>
      <c r="D26" s="634"/>
      <c r="E26" s="634"/>
      <c r="F26" s="634"/>
      <c r="G26" s="634"/>
      <c r="H26" s="634"/>
      <c r="I26" s="634"/>
      <c r="J26" s="634"/>
      <c r="K26" s="634"/>
      <c r="L26" s="634"/>
      <c r="M26" s="634"/>
      <c r="N26" s="634"/>
      <c r="O26" s="634"/>
      <c r="P26" s="634"/>
      <c r="Q26" s="635"/>
      <c r="R26" s="636">
        <v>2927</v>
      </c>
      <c r="S26" s="637"/>
      <c r="T26" s="637"/>
      <c r="U26" s="637"/>
      <c r="V26" s="637"/>
      <c r="W26" s="637"/>
      <c r="X26" s="637"/>
      <c r="Y26" s="638"/>
      <c r="Z26" s="639">
        <v>0</v>
      </c>
      <c r="AA26" s="639"/>
      <c r="AB26" s="639"/>
      <c r="AC26" s="639"/>
      <c r="AD26" s="640">
        <v>2927</v>
      </c>
      <c r="AE26" s="640"/>
      <c r="AF26" s="640"/>
      <c r="AG26" s="640"/>
      <c r="AH26" s="640"/>
      <c r="AI26" s="640"/>
      <c r="AJ26" s="640"/>
      <c r="AK26" s="640"/>
      <c r="AL26" s="641">
        <v>0</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1822372</v>
      </c>
      <c r="CS26" s="637"/>
      <c r="CT26" s="637"/>
      <c r="CU26" s="637"/>
      <c r="CV26" s="637"/>
      <c r="CW26" s="637"/>
      <c r="CX26" s="637"/>
      <c r="CY26" s="638"/>
      <c r="CZ26" s="641">
        <v>9.1999999999999993</v>
      </c>
      <c r="DA26" s="666"/>
      <c r="DB26" s="666"/>
      <c r="DC26" s="670"/>
      <c r="DD26" s="645">
        <v>1729524</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2">
      <c r="B27" s="633" t="s">
        <v>286</v>
      </c>
      <c r="C27" s="634"/>
      <c r="D27" s="634"/>
      <c r="E27" s="634"/>
      <c r="F27" s="634"/>
      <c r="G27" s="634"/>
      <c r="H27" s="634"/>
      <c r="I27" s="634"/>
      <c r="J27" s="634"/>
      <c r="K27" s="634"/>
      <c r="L27" s="634"/>
      <c r="M27" s="634"/>
      <c r="N27" s="634"/>
      <c r="O27" s="634"/>
      <c r="P27" s="634"/>
      <c r="Q27" s="635"/>
      <c r="R27" s="636">
        <v>268389</v>
      </c>
      <c r="S27" s="637"/>
      <c r="T27" s="637"/>
      <c r="U27" s="637"/>
      <c r="V27" s="637"/>
      <c r="W27" s="637"/>
      <c r="X27" s="637"/>
      <c r="Y27" s="638"/>
      <c r="Z27" s="639">
        <v>1.3</v>
      </c>
      <c r="AA27" s="639"/>
      <c r="AB27" s="639"/>
      <c r="AC27" s="639"/>
      <c r="AD27" s="640" t="s">
        <v>122</v>
      </c>
      <c r="AE27" s="640"/>
      <c r="AF27" s="640"/>
      <c r="AG27" s="640"/>
      <c r="AH27" s="640"/>
      <c r="AI27" s="640"/>
      <c r="AJ27" s="640"/>
      <c r="AK27" s="640"/>
      <c r="AL27" s="641" t="s">
        <v>122</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2067360</v>
      </c>
      <c r="BH27" s="637"/>
      <c r="BI27" s="637"/>
      <c r="BJ27" s="637"/>
      <c r="BK27" s="637"/>
      <c r="BL27" s="637"/>
      <c r="BM27" s="637"/>
      <c r="BN27" s="638"/>
      <c r="BO27" s="639">
        <v>100</v>
      </c>
      <c r="BP27" s="639"/>
      <c r="BQ27" s="639"/>
      <c r="BR27" s="639"/>
      <c r="BS27" s="640">
        <v>16292</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2827621</v>
      </c>
      <c r="CS27" s="668"/>
      <c r="CT27" s="668"/>
      <c r="CU27" s="668"/>
      <c r="CV27" s="668"/>
      <c r="CW27" s="668"/>
      <c r="CX27" s="668"/>
      <c r="CY27" s="669"/>
      <c r="CZ27" s="641">
        <v>14.3</v>
      </c>
      <c r="DA27" s="666"/>
      <c r="DB27" s="666"/>
      <c r="DC27" s="670"/>
      <c r="DD27" s="645">
        <v>1223191</v>
      </c>
      <c r="DE27" s="668"/>
      <c r="DF27" s="668"/>
      <c r="DG27" s="668"/>
      <c r="DH27" s="668"/>
      <c r="DI27" s="668"/>
      <c r="DJ27" s="668"/>
      <c r="DK27" s="669"/>
      <c r="DL27" s="645">
        <v>735887</v>
      </c>
      <c r="DM27" s="668"/>
      <c r="DN27" s="668"/>
      <c r="DO27" s="668"/>
      <c r="DP27" s="668"/>
      <c r="DQ27" s="668"/>
      <c r="DR27" s="668"/>
      <c r="DS27" s="668"/>
      <c r="DT27" s="668"/>
      <c r="DU27" s="668"/>
      <c r="DV27" s="669"/>
      <c r="DW27" s="641">
        <v>7.4</v>
      </c>
      <c r="DX27" s="666"/>
      <c r="DY27" s="666"/>
      <c r="DZ27" s="666"/>
      <c r="EA27" s="666"/>
      <c r="EB27" s="666"/>
      <c r="EC27" s="667"/>
    </row>
    <row r="28" spans="2:133" ht="11.25" customHeight="1" x14ac:dyDescent="0.2">
      <c r="B28" s="633" t="s">
        <v>289</v>
      </c>
      <c r="C28" s="634"/>
      <c r="D28" s="634"/>
      <c r="E28" s="634"/>
      <c r="F28" s="634"/>
      <c r="G28" s="634"/>
      <c r="H28" s="634"/>
      <c r="I28" s="634"/>
      <c r="J28" s="634"/>
      <c r="K28" s="634"/>
      <c r="L28" s="634"/>
      <c r="M28" s="634"/>
      <c r="N28" s="634"/>
      <c r="O28" s="634"/>
      <c r="P28" s="634"/>
      <c r="Q28" s="635"/>
      <c r="R28" s="636">
        <v>421130</v>
      </c>
      <c r="S28" s="637"/>
      <c r="T28" s="637"/>
      <c r="U28" s="637"/>
      <c r="V28" s="637"/>
      <c r="W28" s="637"/>
      <c r="X28" s="637"/>
      <c r="Y28" s="638"/>
      <c r="Z28" s="639">
        <v>2.1</v>
      </c>
      <c r="AA28" s="639"/>
      <c r="AB28" s="639"/>
      <c r="AC28" s="639"/>
      <c r="AD28" s="640">
        <v>6678</v>
      </c>
      <c r="AE28" s="640"/>
      <c r="AF28" s="640"/>
      <c r="AG28" s="640"/>
      <c r="AH28" s="640"/>
      <c r="AI28" s="640"/>
      <c r="AJ28" s="640"/>
      <c r="AK28" s="640"/>
      <c r="AL28" s="641">
        <v>0.1</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2210496</v>
      </c>
      <c r="CS28" s="637"/>
      <c r="CT28" s="637"/>
      <c r="CU28" s="637"/>
      <c r="CV28" s="637"/>
      <c r="CW28" s="637"/>
      <c r="CX28" s="637"/>
      <c r="CY28" s="638"/>
      <c r="CZ28" s="641">
        <v>11.2</v>
      </c>
      <c r="DA28" s="666"/>
      <c r="DB28" s="666"/>
      <c r="DC28" s="670"/>
      <c r="DD28" s="645">
        <v>2202765</v>
      </c>
      <c r="DE28" s="637"/>
      <c r="DF28" s="637"/>
      <c r="DG28" s="637"/>
      <c r="DH28" s="637"/>
      <c r="DI28" s="637"/>
      <c r="DJ28" s="637"/>
      <c r="DK28" s="638"/>
      <c r="DL28" s="645">
        <v>2110125</v>
      </c>
      <c r="DM28" s="637"/>
      <c r="DN28" s="637"/>
      <c r="DO28" s="637"/>
      <c r="DP28" s="637"/>
      <c r="DQ28" s="637"/>
      <c r="DR28" s="637"/>
      <c r="DS28" s="637"/>
      <c r="DT28" s="637"/>
      <c r="DU28" s="637"/>
      <c r="DV28" s="638"/>
      <c r="DW28" s="641">
        <v>21.2</v>
      </c>
      <c r="DX28" s="666"/>
      <c r="DY28" s="666"/>
      <c r="DZ28" s="666"/>
      <c r="EA28" s="666"/>
      <c r="EB28" s="666"/>
      <c r="EC28" s="667"/>
    </row>
    <row r="29" spans="2:133" ht="11.25" customHeight="1" x14ac:dyDescent="0.2">
      <c r="B29" s="633" t="s">
        <v>291</v>
      </c>
      <c r="C29" s="634"/>
      <c r="D29" s="634"/>
      <c r="E29" s="634"/>
      <c r="F29" s="634"/>
      <c r="G29" s="634"/>
      <c r="H29" s="634"/>
      <c r="I29" s="634"/>
      <c r="J29" s="634"/>
      <c r="K29" s="634"/>
      <c r="L29" s="634"/>
      <c r="M29" s="634"/>
      <c r="N29" s="634"/>
      <c r="O29" s="634"/>
      <c r="P29" s="634"/>
      <c r="Q29" s="635"/>
      <c r="R29" s="636">
        <v>69449</v>
      </c>
      <c r="S29" s="637"/>
      <c r="T29" s="637"/>
      <c r="U29" s="637"/>
      <c r="V29" s="637"/>
      <c r="W29" s="637"/>
      <c r="X29" s="637"/>
      <c r="Y29" s="638"/>
      <c r="Z29" s="639">
        <v>0.3</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2210496</v>
      </c>
      <c r="CS29" s="668"/>
      <c r="CT29" s="668"/>
      <c r="CU29" s="668"/>
      <c r="CV29" s="668"/>
      <c r="CW29" s="668"/>
      <c r="CX29" s="668"/>
      <c r="CY29" s="669"/>
      <c r="CZ29" s="641">
        <v>11.2</v>
      </c>
      <c r="DA29" s="666"/>
      <c r="DB29" s="666"/>
      <c r="DC29" s="670"/>
      <c r="DD29" s="645">
        <v>2202765</v>
      </c>
      <c r="DE29" s="668"/>
      <c r="DF29" s="668"/>
      <c r="DG29" s="668"/>
      <c r="DH29" s="668"/>
      <c r="DI29" s="668"/>
      <c r="DJ29" s="668"/>
      <c r="DK29" s="669"/>
      <c r="DL29" s="645">
        <v>2110125</v>
      </c>
      <c r="DM29" s="668"/>
      <c r="DN29" s="668"/>
      <c r="DO29" s="668"/>
      <c r="DP29" s="668"/>
      <c r="DQ29" s="668"/>
      <c r="DR29" s="668"/>
      <c r="DS29" s="668"/>
      <c r="DT29" s="668"/>
      <c r="DU29" s="668"/>
      <c r="DV29" s="669"/>
      <c r="DW29" s="641">
        <v>21.2</v>
      </c>
      <c r="DX29" s="666"/>
      <c r="DY29" s="666"/>
      <c r="DZ29" s="666"/>
      <c r="EA29" s="666"/>
      <c r="EB29" s="666"/>
      <c r="EC29" s="667"/>
    </row>
    <row r="30" spans="2:133" ht="11.25" customHeight="1" x14ac:dyDescent="0.2">
      <c r="B30" s="633" t="s">
        <v>293</v>
      </c>
      <c r="C30" s="634"/>
      <c r="D30" s="634"/>
      <c r="E30" s="634"/>
      <c r="F30" s="634"/>
      <c r="G30" s="634"/>
      <c r="H30" s="634"/>
      <c r="I30" s="634"/>
      <c r="J30" s="634"/>
      <c r="K30" s="634"/>
      <c r="L30" s="634"/>
      <c r="M30" s="634"/>
      <c r="N30" s="634"/>
      <c r="O30" s="634"/>
      <c r="P30" s="634"/>
      <c r="Q30" s="635"/>
      <c r="R30" s="636">
        <v>2695258</v>
      </c>
      <c r="S30" s="637"/>
      <c r="T30" s="637"/>
      <c r="U30" s="637"/>
      <c r="V30" s="637"/>
      <c r="W30" s="637"/>
      <c r="X30" s="637"/>
      <c r="Y30" s="638"/>
      <c r="Z30" s="639">
        <v>13.2</v>
      </c>
      <c r="AA30" s="639"/>
      <c r="AB30" s="639"/>
      <c r="AC30" s="639"/>
      <c r="AD30" s="640" t="s">
        <v>122</v>
      </c>
      <c r="AE30" s="640"/>
      <c r="AF30" s="640"/>
      <c r="AG30" s="640"/>
      <c r="AH30" s="640"/>
      <c r="AI30" s="640"/>
      <c r="AJ30" s="640"/>
      <c r="AK30" s="640"/>
      <c r="AL30" s="641" t="s">
        <v>122</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2168959</v>
      </c>
      <c r="CS30" s="637"/>
      <c r="CT30" s="637"/>
      <c r="CU30" s="637"/>
      <c r="CV30" s="637"/>
      <c r="CW30" s="637"/>
      <c r="CX30" s="637"/>
      <c r="CY30" s="638"/>
      <c r="CZ30" s="641">
        <v>11</v>
      </c>
      <c r="DA30" s="666"/>
      <c r="DB30" s="666"/>
      <c r="DC30" s="670"/>
      <c r="DD30" s="645">
        <v>2161471</v>
      </c>
      <c r="DE30" s="637"/>
      <c r="DF30" s="637"/>
      <c r="DG30" s="637"/>
      <c r="DH30" s="637"/>
      <c r="DI30" s="637"/>
      <c r="DJ30" s="637"/>
      <c r="DK30" s="638"/>
      <c r="DL30" s="645">
        <v>2068831</v>
      </c>
      <c r="DM30" s="637"/>
      <c r="DN30" s="637"/>
      <c r="DO30" s="637"/>
      <c r="DP30" s="637"/>
      <c r="DQ30" s="637"/>
      <c r="DR30" s="637"/>
      <c r="DS30" s="637"/>
      <c r="DT30" s="637"/>
      <c r="DU30" s="637"/>
      <c r="DV30" s="638"/>
      <c r="DW30" s="641">
        <v>20.8</v>
      </c>
      <c r="DX30" s="666"/>
      <c r="DY30" s="666"/>
      <c r="DZ30" s="666"/>
      <c r="EA30" s="666"/>
      <c r="EB30" s="666"/>
      <c r="EC30" s="667"/>
    </row>
    <row r="31" spans="2:133" ht="11.25" customHeight="1" x14ac:dyDescent="0.2">
      <c r="B31" s="649" t="s">
        <v>297</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99.7</v>
      </c>
      <c r="BH31" s="680"/>
      <c r="BI31" s="680"/>
      <c r="BJ31" s="680"/>
      <c r="BK31" s="680"/>
      <c r="BL31" s="680"/>
      <c r="BM31" s="631">
        <v>98.7</v>
      </c>
      <c r="BN31" s="680"/>
      <c r="BO31" s="680"/>
      <c r="BP31" s="680"/>
      <c r="BQ31" s="681"/>
      <c r="BR31" s="692">
        <v>99.4</v>
      </c>
      <c r="BS31" s="680"/>
      <c r="BT31" s="680"/>
      <c r="BU31" s="680"/>
      <c r="BV31" s="680"/>
      <c r="BW31" s="680"/>
      <c r="BX31" s="631">
        <v>98.1</v>
      </c>
      <c r="BY31" s="680"/>
      <c r="BZ31" s="680"/>
      <c r="CA31" s="680"/>
      <c r="CB31" s="681"/>
      <c r="CD31" s="674"/>
      <c r="CE31" s="675"/>
      <c r="CF31" s="633" t="s">
        <v>300</v>
      </c>
      <c r="CG31" s="634"/>
      <c r="CH31" s="634"/>
      <c r="CI31" s="634"/>
      <c r="CJ31" s="634"/>
      <c r="CK31" s="634"/>
      <c r="CL31" s="634"/>
      <c r="CM31" s="634"/>
      <c r="CN31" s="634"/>
      <c r="CO31" s="634"/>
      <c r="CP31" s="634"/>
      <c r="CQ31" s="635"/>
      <c r="CR31" s="636">
        <v>41537</v>
      </c>
      <c r="CS31" s="668"/>
      <c r="CT31" s="668"/>
      <c r="CU31" s="668"/>
      <c r="CV31" s="668"/>
      <c r="CW31" s="668"/>
      <c r="CX31" s="668"/>
      <c r="CY31" s="669"/>
      <c r="CZ31" s="641">
        <v>0.2</v>
      </c>
      <c r="DA31" s="666"/>
      <c r="DB31" s="666"/>
      <c r="DC31" s="670"/>
      <c r="DD31" s="645">
        <v>41294</v>
      </c>
      <c r="DE31" s="668"/>
      <c r="DF31" s="668"/>
      <c r="DG31" s="668"/>
      <c r="DH31" s="668"/>
      <c r="DI31" s="668"/>
      <c r="DJ31" s="668"/>
      <c r="DK31" s="669"/>
      <c r="DL31" s="645">
        <v>41294</v>
      </c>
      <c r="DM31" s="668"/>
      <c r="DN31" s="668"/>
      <c r="DO31" s="668"/>
      <c r="DP31" s="668"/>
      <c r="DQ31" s="668"/>
      <c r="DR31" s="668"/>
      <c r="DS31" s="668"/>
      <c r="DT31" s="668"/>
      <c r="DU31" s="668"/>
      <c r="DV31" s="669"/>
      <c r="DW31" s="641">
        <v>0.4</v>
      </c>
      <c r="DX31" s="666"/>
      <c r="DY31" s="666"/>
      <c r="DZ31" s="666"/>
      <c r="EA31" s="666"/>
      <c r="EB31" s="666"/>
      <c r="EC31" s="667"/>
    </row>
    <row r="32" spans="2:133" ht="11.25" customHeight="1" x14ac:dyDescent="0.2">
      <c r="B32" s="633" t="s">
        <v>301</v>
      </c>
      <c r="C32" s="634"/>
      <c r="D32" s="634"/>
      <c r="E32" s="634"/>
      <c r="F32" s="634"/>
      <c r="G32" s="634"/>
      <c r="H32" s="634"/>
      <c r="I32" s="634"/>
      <c r="J32" s="634"/>
      <c r="K32" s="634"/>
      <c r="L32" s="634"/>
      <c r="M32" s="634"/>
      <c r="N32" s="634"/>
      <c r="O32" s="634"/>
      <c r="P32" s="634"/>
      <c r="Q32" s="635"/>
      <c r="R32" s="636">
        <v>2655940</v>
      </c>
      <c r="S32" s="637"/>
      <c r="T32" s="637"/>
      <c r="U32" s="637"/>
      <c r="V32" s="637"/>
      <c r="W32" s="637"/>
      <c r="X32" s="637"/>
      <c r="Y32" s="638"/>
      <c r="Z32" s="639">
        <v>13</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302</v>
      </c>
      <c r="AX32" s="633" t="s">
        <v>303</v>
      </c>
      <c r="AY32" s="634"/>
      <c r="AZ32" s="634"/>
      <c r="BA32" s="634"/>
      <c r="BB32" s="634"/>
      <c r="BC32" s="634"/>
      <c r="BD32" s="634"/>
      <c r="BE32" s="634"/>
      <c r="BF32" s="635"/>
      <c r="BG32" s="693">
        <v>99.7</v>
      </c>
      <c r="BH32" s="668"/>
      <c r="BI32" s="668"/>
      <c r="BJ32" s="668"/>
      <c r="BK32" s="668"/>
      <c r="BL32" s="668"/>
      <c r="BM32" s="642">
        <v>98.8</v>
      </c>
      <c r="BN32" s="668"/>
      <c r="BO32" s="668"/>
      <c r="BP32" s="668"/>
      <c r="BQ32" s="691"/>
      <c r="BR32" s="693">
        <v>99.5</v>
      </c>
      <c r="BS32" s="668"/>
      <c r="BT32" s="668"/>
      <c r="BU32" s="668"/>
      <c r="BV32" s="668"/>
      <c r="BW32" s="668"/>
      <c r="BX32" s="642">
        <v>98.4</v>
      </c>
      <c r="BY32" s="668"/>
      <c r="BZ32" s="668"/>
      <c r="CA32" s="668"/>
      <c r="CB32" s="691"/>
      <c r="CD32" s="676"/>
      <c r="CE32" s="677"/>
      <c r="CF32" s="633" t="s">
        <v>304</v>
      </c>
      <c r="CG32" s="634"/>
      <c r="CH32" s="634"/>
      <c r="CI32" s="634"/>
      <c r="CJ32" s="634"/>
      <c r="CK32" s="634"/>
      <c r="CL32" s="634"/>
      <c r="CM32" s="634"/>
      <c r="CN32" s="634"/>
      <c r="CO32" s="634"/>
      <c r="CP32" s="634"/>
      <c r="CQ32" s="635"/>
      <c r="CR32" s="636" t="s">
        <v>122</v>
      </c>
      <c r="CS32" s="637"/>
      <c r="CT32" s="637"/>
      <c r="CU32" s="637"/>
      <c r="CV32" s="637"/>
      <c r="CW32" s="637"/>
      <c r="CX32" s="637"/>
      <c r="CY32" s="638"/>
      <c r="CZ32" s="641" t="s">
        <v>122</v>
      </c>
      <c r="DA32" s="666"/>
      <c r="DB32" s="666"/>
      <c r="DC32" s="670"/>
      <c r="DD32" s="645" t="s">
        <v>122</v>
      </c>
      <c r="DE32" s="637"/>
      <c r="DF32" s="637"/>
      <c r="DG32" s="637"/>
      <c r="DH32" s="637"/>
      <c r="DI32" s="637"/>
      <c r="DJ32" s="637"/>
      <c r="DK32" s="638"/>
      <c r="DL32" s="645" t="s">
        <v>122</v>
      </c>
      <c r="DM32" s="637"/>
      <c r="DN32" s="637"/>
      <c r="DO32" s="637"/>
      <c r="DP32" s="637"/>
      <c r="DQ32" s="637"/>
      <c r="DR32" s="637"/>
      <c r="DS32" s="637"/>
      <c r="DT32" s="637"/>
      <c r="DU32" s="637"/>
      <c r="DV32" s="638"/>
      <c r="DW32" s="641" t="s">
        <v>122</v>
      </c>
      <c r="DX32" s="666"/>
      <c r="DY32" s="666"/>
      <c r="DZ32" s="666"/>
      <c r="EA32" s="666"/>
      <c r="EB32" s="666"/>
      <c r="EC32" s="667"/>
    </row>
    <row r="33" spans="2:133" ht="11.25" customHeight="1" x14ac:dyDescent="0.2">
      <c r="B33" s="633" t="s">
        <v>305</v>
      </c>
      <c r="C33" s="634"/>
      <c r="D33" s="634"/>
      <c r="E33" s="634"/>
      <c r="F33" s="634"/>
      <c r="G33" s="634"/>
      <c r="H33" s="634"/>
      <c r="I33" s="634"/>
      <c r="J33" s="634"/>
      <c r="K33" s="634"/>
      <c r="L33" s="634"/>
      <c r="M33" s="634"/>
      <c r="N33" s="634"/>
      <c r="O33" s="634"/>
      <c r="P33" s="634"/>
      <c r="Q33" s="635"/>
      <c r="R33" s="636">
        <v>66991</v>
      </c>
      <c r="S33" s="637"/>
      <c r="T33" s="637"/>
      <c r="U33" s="637"/>
      <c r="V33" s="637"/>
      <c r="W33" s="637"/>
      <c r="X33" s="637"/>
      <c r="Y33" s="638"/>
      <c r="Z33" s="639">
        <v>0.3</v>
      </c>
      <c r="AA33" s="639"/>
      <c r="AB33" s="639"/>
      <c r="AC33" s="639"/>
      <c r="AD33" s="640" t="s">
        <v>122</v>
      </c>
      <c r="AE33" s="640"/>
      <c r="AF33" s="640"/>
      <c r="AG33" s="640"/>
      <c r="AH33" s="640"/>
      <c r="AI33" s="640"/>
      <c r="AJ33" s="640"/>
      <c r="AK33" s="640"/>
      <c r="AL33" s="641" t="s">
        <v>122</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v>99.7</v>
      </c>
      <c r="BH33" s="695"/>
      <c r="BI33" s="695"/>
      <c r="BJ33" s="695"/>
      <c r="BK33" s="695"/>
      <c r="BL33" s="695"/>
      <c r="BM33" s="696">
        <v>98.4</v>
      </c>
      <c r="BN33" s="695"/>
      <c r="BO33" s="695"/>
      <c r="BP33" s="695"/>
      <c r="BQ33" s="697"/>
      <c r="BR33" s="694">
        <v>99.3</v>
      </c>
      <c r="BS33" s="695"/>
      <c r="BT33" s="695"/>
      <c r="BU33" s="695"/>
      <c r="BV33" s="695"/>
      <c r="BW33" s="695"/>
      <c r="BX33" s="696">
        <v>97.5</v>
      </c>
      <c r="BY33" s="695"/>
      <c r="BZ33" s="695"/>
      <c r="CA33" s="695"/>
      <c r="CB33" s="697"/>
      <c r="CD33" s="633" t="s">
        <v>307</v>
      </c>
      <c r="CE33" s="634"/>
      <c r="CF33" s="634"/>
      <c r="CG33" s="634"/>
      <c r="CH33" s="634"/>
      <c r="CI33" s="634"/>
      <c r="CJ33" s="634"/>
      <c r="CK33" s="634"/>
      <c r="CL33" s="634"/>
      <c r="CM33" s="634"/>
      <c r="CN33" s="634"/>
      <c r="CO33" s="634"/>
      <c r="CP33" s="634"/>
      <c r="CQ33" s="635"/>
      <c r="CR33" s="636">
        <v>8358166</v>
      </c>
      <c r="CS33" s="668"/>
      <c r="CT33" s="668"/>
      <c r="CU33" s="668"/>
      <c r="CV33" s="668"/>
      <c r="CW33" s="668"/>
      <c r="CX33" s="668"/>
      <c r="CY33" s="669"/>
      <c r="CZ33" s="641">
        <v>42.3</v>
      </c>
      <c r="DA33" s="666"/>
      <c r="DB33" s="666"/>
      <c r="DC33" s="670"/>
      <c r="DD33" s="645">
        <v>5306262</v>
      </c>
      <c r="DE33" s="668"/>
      <c r="DF33" s="668"/>
      <c r="DG33" s="668"/>
      <c r="DH33" s="668"/>
      <c r="DI33" s="668"/>
      <c r="DJ33" s="668"/>
      <c r="DK33" s="669"/>
      <c r="DL33" s="645">
        <v>3942298</v>
      </c>
      <c r="DM33" s="668"/>
      <c r="DN33" s="668"/>
      <c r="DO33" s="668"/>
      <c r="DP33" s="668"/>
      <c r="DQ33" s="668"/>
      <c r="DR33" s="668"/>
      <c r="DS33" s="668"/>
      <c r="DT33" s="668"/>
      <c r="DU33" s="668"/>
      <c r="DV33" s="669"/>
      <c r="DW33" s="641">
        <v>39.6</v>
      </c>
      <c r="DX33" s="666"/>
      <c r="DY33" s="666"/>
      <c r="DZ33" s="666"/>
      <c r="EA33" s="666"/>
      <c r="EB33" s="666"/>
      <c r="EC33" s="667"/>
    </row>
    <row r="34" spans="2:133" ht="11.25" customHeight="1" x14ac:dyDescent="0.2">
      <c r="B34" s="633" t="s">
        <v>308</v>
      </c>
      <c r="C34" s="634"/>
      <c r="D34" s="634"/>
      <c r="E34" s="634"/>
      <c r="F34" s="634"/>
      <c r="G34" s="634"/>
      <c r="H34" s="634"/>
      <c r="I34" s="634"/>
      <c r="J34" s="634"/>
      <c r="K34" s="634"/>
      <c r="L34" s="634"/>
      <c r="M34" s="634"/>
      <c r="N34" s="634"/>
      <c r="O34" s="634"/>
      <c r="P34" s="634"/>
      <c r="Q34" s="635"/>
      <c r="R34" s="636">
        <v>475463</v>
      </c>
      <c r="S34" s="637"/>
      <c r="T34" s="637"/>
      <c r="U34" s="637"/>
      <c r="V34" s="637"/>
      <c r="W34" s="637"/>
      <c r="X34" s="637"/>
      <c r="Y34" s="638"/>
      <c r="Z34" s="639">
        <v>2.2999999999999998</v>
      </c>
      <c r="AA34" s="639"/>
      <c r="AB34" s="639"/>
      <c r="AC34" s="639"/>
      <c r="AD34" s="640" t="s">
        <v>122</v>
      </c>
      <c r="AE34" s="640"/>
      <c r="AF34" s="640"/>
      <c r="AG34" s="640"/>
      <c r="AH34" s="640"/>
      <c r="AI34" s="640"/>
      <c r="AJ34" s="640"/>
      <c r="AK34" s="640"/>
      <c r="AL34" s="641" t="s">
        <v>122</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309</v>
      </c>
      <c r="CE34" s="634"/>
      <c r="CF34" s="634"/>
      <c r="CG34" s="634"/>
      <c r="CH34" s="634"/>
      <c r="CI34" s="634"/>
      <c r="CJ34" s="634"/>
      <c r="CK34" s="634"/>
      <c r="CL34" s="634"/>
      <c r="CM34" s="634"/>
      <c r="CN34" s="634"/>
      <c r="CO34" s="634"/>
      <c r="CP34" s="634"/>
      <c r="CQ34" s="635"/>
      <c r="CR34" s="636">
        <v>3504299</v>
      </c>
      <c r="CS34" s="637"/>
      <c r="CT34" s="637"/>
      <c r="CU34" s="637"/>
      <c r="CV34" s="637"/>
      <c r="CW34" s="637"/>
      <c r="CX34" s="637"/>
      <c r="CY34" s="638"/>
      <c r="CZ34" s="641">
        <v>17.7</v>
      </c>
      <c r="DA34" s="666"/>
      <c r="DB34" s="666"/>
      <c r="DC34" s="670"/>
      <c r="DD34" s="645">
        <v>2050516</v>
      </c>
      <c r="DE34" s="637"/>
      <c r="DF34" s="637"/>
      <c r="DG34" s="637"/>
      <c r="DH34" s="637"/>
      <c r="DI34" s="637"/>
      <c r="DJ34" s="637"/>
      <c r="DK34" s="638"/>
      <c r="DL34" s="645">
        <v>1833966</v>
      </c>
      <c r="DM34" s="637"/>
      <c r="DN34" s="637"/>
      <c r="DO34" s="637"/>
      <c r="DP34" s="637"/>
      <c r="DQ34" s="637"/>
      <c r="DR34" s="637"/>
      <c r="DS34" s="637"/>
      <c r="DT34" s="637"/>
      <c r="DU34" s="637"/>
      <c r="DV34" s="638"/>
      <c r="DW34" s="641">
        <v>18.399999999999999</v>
      </c>
      <c r="DX34" s="666"/>
      <c r="DY34" s="666"/>
      <c r="DZ34" s="666"/>
      <c r="EA34" s="666"/>
      <c r="EB34" s="666"/>
      <c r="EC34" s="667"/>
    </row>
    <row r="35" spans="2:133" ht="11.25" customHeight="1" x14ac:dyDescent="0.2">
      <c r="B35" s="633" t="s">
        <v>310</v>
      </c>
      <c r="C35" s="634"/>
      <c r="D35" s="634"/>
      <c r="E35" s="634"/>
      <c r="F35" s="634"/>
      <c r="G35" s="634"/>
      <c r="H35" s="634"/>
      <c r="I35" s="634"/>
      <c r="J35" s="634"/>
      <c r="K35" s="634"/>
      <c r="L35" s="634"/>
      <c r="M35" s="634"/>
      <c r="N35" s="634"/>
      <c r="O35" s="634"/>
      <c r="P35" s="634"/>
      <c r="Q35" s="635"/>
      <c r="R35" s="636">
        <v>698902</v>
      </c>
      <c r="S35" s="637"/>
      <c r="T35" s="637"/>
      <c r="U35" s="637"/>
      <c r="V35" s="637"/>
      <c r="W35" s="637"/>
      <c r="X35" s="637"/>
      <c r="Y35" s="638"/>
      <c r="Z35" s="639">
        <v>3.4</v>
      </c>
      <c r="AA35" s="639"/>
      <c r="AB35" s="639"/>
      <c r="AC35" s="639"/>
      <c r="AD35" s="640" t="s">
        <v>122</v>
      </c>
      <c r="AE35" s="640"/>
      <c r="AF35" s="640"/>
      <c r="AG35" s="640"/>
      <c r="AH35" s="640"/>
      <c r="AI35" s="640"/>
      <c r="AJ35" s="640"/>
      <c r="AK35" s="640"/>
      <c r="AL35" s="641" t="s">
        <v>122</v>
      </c>
      <c r="AM35" s="642"/>
      <c r="AN35" s="642"/>
      <c r="AO35" s="643"/>
      <c r="AP35" s="216"/>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179325</v>
      </c>
      <c r="CS35" s="668"/>
      <c r="CT35" s="668"/>
      <c r="CU35" s="668"/>
      <c r="CV35" s="668"/>
      <c r="CW35" s="668"/>
      <c r="CX35" s="668"/>
      <c r="CY35" s="669"/>
      <c r="CZ35" s="641">
        <v>0.9</v>
      </c>
      <c r="DA35" s="666"/>
      <c r="DB35" s="666"/>
      <c r="DC35" s="670"/>
      <c r="DD35" s="645">
        <v>145159</v>
      </c>
      <c r="DE35" s="668"/>
      <c r="DF35" s="668"/>
      <c r="DG35" s="668"/>
      <c r="DH35" s="668"/>
      <c r="DI35" s="668"/>
      <c r="DJ35" s="668"/>
      <c r="DK35" s="669"/>
      <c r="DL35" s="645">
        <v>112125</v>
      </c>
      <c r="DM35" s="668"/>
      <c r="DN35" s="668"/>
      <c r="DO35" s="668"/>
      <c r="DP35" s="668"/>
      <c r="DQ35" s="668"/>
      <c r="DR35" s="668"/>
      <c r="DS35" s="668"/>
      <c r="DT35" s="668"/>
      <c r="DU35" s="668"/>
      <c r="DV35" s="669"/>
      <c r="DW35" s="641">
        <v>1.1000000000000001</v>
      </c>
      <c r="DX35" s="666"/>
      <c r="DY35" s="666"/>
      <c r="DZ35" s="666"/>
      <c r="EA35" s="666"/>
      <c r="EB35" s="666"/>
      <c r="EC35" s="667"/>
    </row>
    <row r="36" spans="2:133" ht="11.25" customHeight="1" x14ac:dyDescent="0.2">
      <c r="B36" s="633" t="s">
        <v>314</v>
      </c>
      <c r="C36" s="634"/>
      <c r="D36" s="634"/>
      <c r="E36" s="634"/>
      <c r="F36" s="634"/>
      <c r="G36" s="634"/>
      <c r="H36" s="634"/>
      <c r="I36" s="634"/>
      <c r="J36" s="634"/>
      <c r="K36" s="634"/>
      <c r="L36" s="634"/>
      <c r="M36" s="634"/>
      <c r="N36" s="634"/>
      <c r="O36" s="634"/>
      <c r="P36" s="634"/>
      <c r="Q36" s="635"/>
      <c r="R36" s="636">
        <v>944952</v>
      </c>
      <c r="S36" s="637"/>
      <c r="T36" s="637"/>
      <c r="U36" s="637"/>
      <c r="V36" s="637"/>
      <c r="W36" s="637"/>
      <c r="X36" s="637"/>
      <c r="Y36" s="638"/>
      <c r="Z36" s="639">
        <v>4.5999999999999996</v>
      </c>
      <c r="AA36" s="639"/>
      <c r="AB36" s="639"/>
      <c r="AC36" s="639"/>
      <c r="AD36" s="640" t="s">
        <v>122</v>
      </c>
      <c r="AE36" s="640"/>
      <c r="AF36" s="640"/>
      <c r="AG36" s="640"/>
      <c r="AH36" s="640"/>
      <c r="AI36" s="640"/>
      <c r="AJ36" s="640"/>
      <c r="AK36" s="640"/>
      <c r="AL36" s="641" t="s">
        <v>122</v>
      </c>
      <c r="AM36" s="642"/>
      <c r="AN36" s="642"/>
      <c r="AO36" s="643"/>
      <c r="AP36" s="216"/>
      <c r="AQ36" s="702" t="s">
        <v>315</v>
      </c>
      <c r="AR36" s="703"/>
      <c r="AS36" s="703"/>
      <c r="AT36" s="703"/>
      <c r="AU36" s="703"/>
      <c r="AV36" s="703"/>
      <c r="AW36" s="703"/>
      <c r="AX36" s="703"/>
      <c r="AY36" s="704"/>
      <c r="AZ36" s="625">
        <v>1781312</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1121</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2339480</v>
      </c>
      <c r="CS36" s="637"/>
      <c r="CT36" s="637"/>
      <c r="CU36" s="637"/>
      <c r="CV36" s="637"/>
      <c r="CW36" s="637"/>
      <c r="CX36" s="637"/>
      <c r="CY36" s="638"/>
      <c r="CZ36" s="641">
        <v>11.8</v>
      </c>
      <c r="DA36" s="666"/>
      <c r="DB36" s="666"/>
      <c r="DC36" s="670"/>
      <c r="DD36" s="645">
        <v>1247641</v>
      </c>
      <c r="DE36" s="637"/>
      <c r="DF36" s="637"/>
      <c r="DG36" s="637"/>
      <c r="DH36" s="637"/>
      <c r="DI36" s="637"/>
      <c r="DJ36" s="637"/>
      <c r="DK36" s="638"/>
      <c r="DL36" s="645">
        <v>688943</v>
      </c>
      <c r="DM36" s="637"/>
      <c r="DN36" s="637"/>
      <c r="DO36" s="637"/>
      <c r="DP36" s="637"/>
      <c r="DQ36" s="637"/>
      <c r="DR36" s="637"/>
      <c r="DS36" s="637"/>
      <c r="DT36" s="637"/>
      <c r="DU36" s="637"/>
      <c r="DV36" s="638"/>
      <c r="DW36" s="641">
        <v>6.9</v>
      </c>
      <c r="DX36" s="666"/>
      <c r="DY36" s="666"/>
      <c r="DZ36" s="666"/>
      <c r="EA36" s="666"/>
      <c r="EB36" s="666"/>
      <c r="EC36" s="667"/>
    </row>
    <row r="37" spans="2:133" ht="11.25" customHeight="1" x14ac:dyDescent="0.2">
      <c r="B37" s="633" t="s">
        <v>318</v>
      </c>
      <c r="C37" s="634"/>
      <c r="D37" s="634"/>
      <c r="E37" s="634"/>
      <c r="F37" s="634"/>
      <c r="G37" s="634"/>
      <c r="H37" s="634"/>
      <c r="I37" s="634"/>
      <c r="J37" s="634"/>
      <c r="K37" s="634"/>
      <c r="L37" s="634"/>
      <c r="M37" s="634"/>
      <c r="N37" s="634"/>
      <c r="O37" s="634"/>
      <c r="P37" s="634"/>
      <c r="Q37" s="635"/>
      <c r="R37" s="636">
        <v>255979</v>
      </c>
      <c r="S37" s="637"/>
      <c r="T37" s="637"/>
      <c r="U37" s="637"/>
      <c r="V37" s="637"/>
      <c r="W37" s="637"/>
      <c r="X37" s="637"/>
      <c r="Y37" s="638"/>
      <c r="Z37" s="639">
        <v>1.3</v>
      </c>
      <c r="AA37" s="639"/>
      <c r="AB37" s="639"/>
      <c r="AC37" s="639"/>
      <c r="AD37" s="640" t="s">
        <v>122</v>
      </c>
      <c r="AE37" s="640"/>
      <c r="AF37" s="640"/>
      <c r="AG37" s="640"/>
      <c r="AH37" s="640"/>
      <c r="AI37" s="640"/>
      <c r="AJ37" s="640"/>
      <c r="AK37" s="640"/>
      <c r="AL37" s="641" t="s">
        <v>122</v>
      </c>
      <c r="AM37" s="642"/>
      <c r="AN37" s="642"/>
      <c r="AO37" s="643"/>
      <c r="AQ37" s="699" t="s">
        <v>319</v>
      </c>
      <c r="AR37" s="700"/>
      <c r="AS37" s="700"/>
      <c r="AT37" s="700"/>
      <c r="AU37" s="700"/>
      <c r="AV37" s="700"/>
      <c r="AW37" s="700"/>
      <c r="AX37" s="700"/>
      <c r="AY37" s="701"/>
      <c r="AZ37" s="636">
        <v>105500</v>
      </c>
      <c r="BA37" s="637"/>
      <c r="BB37" s="637"/>
      <c r="BC37" s="637"/>
      <c r="BD37" s="668"/>
      <c r="BE37" s="668"/>
      <c r="BF37" s="691"/>
      <c r="BG37" s="633" t="s">
        <v>320</v>
      </c>
      <c r="BH37" s="634"/>
      <c r="BI37" s="634"/>
      <c r="BJ37" s="634"/>
      <c r="BK37" s="634"/>
      <c r="BL37" s="634"/>
      <c r="BM37" s="634"/>
      <c r="BN37" s="634"/>
      <c r="BO37" s="634"/>
      <c r="BP37" s="634"/>
      <c r="BQ37" s="634"/>
      <c r="BR37" s="634"/>
      <c r="BS37" s="634"/>
      <c r="BT37" s="634"/>
      <c r="BU37" s="635"/>
      <c r="BV37" s="636">
        <v>1121</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19661</v>
      </c>
      <c r="CS37" s="668"/>
      <c r="CT37" s="668"/>
      <c r="CU37" s="668"/>
      <c r="CV37" s="668"/>
      <c r="CW37" s="668"/>
      <c r="CX37" s="668"/>
      <c r="CY37" s="669"/>
      <c r="CZ37" s="641">
        <v>0.1</v>
      </c>
      <c r="DA37" s="666"/>
      <c r="DB37" s="666"/>
      <c r="DC37" s="670"/>
      <c r="DD37" s="645">
        <v>19661</v>
      </c>
      <c r="DE37" s="668"/>
      <c r="DF37" s="668"/>
      <c r="DG37" s="668"/>
      <c r="DH37" s="668"/>
      <c r="DI37" s="668"/>
      <c r="DJ37" s="668"/>
      <c r="DK37" s="669"/>
      <c r="DL37" s="645">
        <v>18475</v>
      </c>
      <c r="DM37" s="668"/>
      <c r="DN37" s="668"/>
      <c r="DO37" s="668"/>
      <c r="DP37" s="668"/>
      <c r="DQ37" s="668"/>
      <c r="DR37" s="668"/>
      <c r="DS37" s="668"/>
      <c r="DT37" s="668"/>
      <c r="DU37" s="668"/>
      <c r="DV37" s="669"/>
      <c r="DW37" s="641">
        <v>0.2</v>
      </c>
      <c r="DX37" s="666"/>
      <c r="DY37" s="666"/>
      <c r="DZ37" s="666"/>
      <c r="EA37" s="666"/>
      <c r="EB37" s="666"/>
      <c r="EC37" s="667"/>
    </row>
    <row r="38" spans="2:133" ht="11.25" customHeight="1" x14ac:dyDescent="0.2">
      <c r="B38" s="633" t="s">
        <v>322</v>
      </c>
      <c r="C38" s="634"/>
      <c r="D38" s="634"/>
      <c r="E38" s="634"/>
      <c r="F38" s="634"/>
      <c r="G38" s="634"/>
      <c r="H38" s="634"/>
      <c r="I38" s="634"/>
      <c r="J38" s="634"/>
      <c r="K38" s="634"/>
      <c r="L38" s="634"/>
      <c r="M38" s="634"/>
      <c r="N38" s="634"/>
      <c r="O38" s="634"/>
      <c r="P38" s="634"/>
      <c r="Q38" s="635"/>
      <c r="R38" s="636">
        <v>989981</v>
      </c>
      <c r="S38" s="637"/>
      <c r="T38" s="637"/>
      <c r="U38" s="637"/>
      <c r="V38" s="637"/>
      <c r="W38" s="637"/>
      <c r="X38" s="637"/>
      <c r="Y38" s="638"/>
      <c r="Z38" s="639">
        <v>4.9000000000000004</v>
      </c>
      <c r="AA38" s="639"/>
      <c r="AB38" s="639"/>
      <c r="AC38" s="639"/>
      <c r="AD38" s="640" t="s">
        <v>122</v>
      </c>
      <c r="AE38" s="640"/>
      <c r="AF38" s="640"/>
      <c r="AG38" s="640"/>
      <c r="AH38" s="640"/>
      <c r="AI38" s="640"/>
      <c r="AJ38" s="640"/>
      <c r="AK38" s="640"/>
      <c r="AL38" s="641" t="s">
        <v>122</v>
      </c>
      <c r="AM38" s="642"/>
      <c r="AN38" s="642"/>
      <c r="AO38" s="643"/>
      <c r="AQ38" s="699" t="s">
        <v>323</v>
      </c>
      <c r="AR38" s="700"/>
      <c r="AS38" s="700"/>
      <c r="AT38" s="700"/>
      <c r="AU38" s="700"/>
      <c r="AV38" s="700"/>
      <c r="AW38" s="700"/>
      <c r="AX38" s="700"/>
      <c r="AY38" s="701"/>
      <c r="AZ38" s="636">
        <v>103877</v>
      </c>
      <c r="BA38" s="637"/>
      <c r="BB38" s="637"/>
      <c r="BC38" s="637"/>
      <c r="BD38" s="668"/>
      <c r="BE38" s="668"/>
      <c r="BF38" s="691"/>
      <c r="BG38" s="633" t="s">
        <v>324</v>
      </c>
      <c r="BH38" s="634"/>
      <c r="BI38" s="634"/>
      <c r="BJ38" s="634"/>
      <c r="BK38" s="634"/>
      <c r="BL38" s="634"/>
      <c r="BM38" s="634"/>
      <c r="BN38" s="634"/>
      <c r="BO38" s="634"/>
      <c r="BP38" s="634"/>
      <c r="BQ38" s="634"/>
      <c r="BR38" s="634"/>
      <c r="BS38" s="634"/>
      <c r="BT38" s="634"/>
      <c r="BU38" s="635"/>
      <c r="BV38" s="636">
        <v>3175</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1604643</v>
      </c>
      <c r="CS38" s="637"/>
      <c r="CT38" s="637"/>
      <c r="CU38" s="637"/>
      <c r="CV38" s="637"/>
      <c r="CW38" s="637"/>
      <c r="CX38" s="637"/>
      <c r="CY38" s="638"/>
      <c r="CZ38" s="641">
        <v>8.1</v>
      </c>
      <c r="DA38" s="666"/>
      <c r="DB38" s="666"/>
      <c r="DC38" s="670"/>
      <c r="DD38" s="645">
        <v>1326199</v>
      </c>
      <c r="DE38" s="637"/>
      <c r="DF38" s="637"/>
      <c r="DG38" s="637"/>
      <c r="DH38" s="637"/>
      <c r="DI38" s="637"/>
      <c r="DJ38" s="637"/>
      <c r="DK38" s="638"/>
      <c r="DL38" s="645">
        <v>1307264</v>
      </c>
      <c r="DM38" s="637"/>
      <c r="DN38" s="637"/>
      <c r="DO38" s="637"/>
      <c r="DP38" s="637"/>
      <c r="DQ38" s="637"/>
      <c r="DR38" s="637"/>
      <c r="DS38" s="637"/>
      <c r="DT38" s="637"/>
      <c r="DU38" s="637"/>
      <c r="DV38" s="638"/>
      <c r="DW38" s="641">
        <v>13.1</v>
      </c>
      <c r="DX38" s="666"/>
      <c r="DY38" s="666"/>
      <c r="DZ38" s="666"/>
      <c r="EA38" s="666"/>
      <c r="EB38" s="666"/>
      <c r="EC38" s="667"/>
    </row>
    <row r="39" spans="2:133" ht="11.25" customHeight="1" x14ac:dyDescent="0.2">
      <c r="B39" s="633" t="s">
        <v>326</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327</v>
      </c>
      <c r="AR39" s="700"/>
      <c r="AS39" s="700"/>
      <c r="AT39" s="700"/>
      <c r="AU39" s="700"/>
      <c r="AV39" s="700"/>
      <c r="AW39" s="700"/>
      <c r="AX39" s="700"/>
      <c r="AY39" s="701"/>
      <c r="AZ39" s="636">
        <v>13592</v>
      </c>
      <c r="BA39" s="637"/>
      <c r="BB39" s="637"/>
      <c r="BC39" s="637"/>
      <c r="BD39" s="668"/>
      <c r="BE39" s="668"/>
      <c r="BF39" s="691"/>
      <c r="BG39" s="633" t="s">
        <v>328</v>
      </c>
      <c r="BH39" s="634"/>
      <c r="BI39" s="634"/>
      <c r="BJ39" s="634"/>
      <c r="BK39" s="634"/>
      <c r="BL39" s="634"/>
      <c r="BM39" s="634"/>
      <c r="BN39" s="634"/>
      <c r="BO39" s="634"/>
      <c r="BP39" s="634"/>
      <c r="BQ39" s="634"/>
      <c r="BR39" s="634"/>
      <c r="BS39" s="634"/>
      <c r="BT39" s="634"/>
      <c r="BU39" s="635"/>
      <c r="BV39" s="636">
        <v>4887</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730419</v>
      </c>
      <c r="CS39" s="668"/>
      <c r="CT39" s="668"/>
      <c r="CU39" s="668"/>
      <c r="CV39" s="668"/>
      <c r="CW39" s="668"/>
      <c r="CX39" s="668"/>
      <c r="CY39" s="669"/>
      <c r="CZ39" s="641">
        <v>3.7</v>
      </c>
      <c r="DA39" s="666"/>
      <c r="DB39" s="666"/>
      <c r="DC39" s="670"/>
      <c r="DD39" s="645">
        <v>536747</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2">
      <c r="B40" s="633" t="s">
        <v>330</v>
      </c>
      <c r="C40" s="634"/>
      <c r="D40" s="634"/>
      <c r="E40" s="634"/>
      <c r="F40" s="634"/>
      <c r="G40" s="634"/>
      <c r="H40" s="634"/>
      <c r="I40" s="634"/>
      <c r="J40" s="634"/>
      <c r="K40" s="634"/>
      <c r="L40" s="634"/>
      <c r="M40" s="634"/>
      <c r="N40" s="634"/>
      <c r="O40" s="634"/>
      <c r="P40" s="634"/>
      <c r="Q40" s="635"/>
      <c r="R40" s="636">
        <v>42381</v>
      </c>
      <c r="S40" s="637"/>
      <c r="T40" s="637"/>
      <c r="U40" s="637"/>
      <c r="V40" s="637"/>
      <c r="W40" s="637"/>
      <c r="X40" s="637"/>
      <c r="Y40" s="638"/>
      <c r="Z40" s="639">
        <v>0.2</v>
      </c>
      <c r="AA40" s="639"/>
      <c r="AB40" s="639"/>
      <c r="AC40" s="639"/>
      <c r="AD40" s="640" t="s">
        <v>122</v>
      </c>
      <c r="AE40" s="640"/>
      <c r="AF40" s="640"/>
      <c r="AG40" s="640"/>
      <c r="AH40" s="640"/>
      <c r="AI40" s="640"/>
      <c r="AJ40" s="640"/>
      <c r="AK40" s="640"/>
      <c r="AL40" s="641" t="s">
        <v>122</v>
      </c>
      <c r="AM40" s="642"/>
      <c r="AN40" s="642"/>
      <c r="AO40" s="643"/>
      <c r="AQ40" s="699" t="s">
        <v>331</v>
      </c>
      <c r="AR40" s="700"/>
      <c r="AS40" s="700"/>
      <c r="AT40" s="700"/>
      <c r="AU40" s="700"/>
      <c r="AV40" s="700"/>
      <c r="AW40" s="700"/>
      <c r="AX40" s="700"/>
      <c r="AY40" s="701"/>
      <c r="AZ40" s="636">
        <v>10000</v>
      </c>
      <c r="BA40" s="637"/>
      <c r="BB40" s="637"/>
      <c r="BC40" s="637"/>
      <c r="BD40" s="668"/>
      <c r="BE40" s="668"/>
      <c r="BF40" s="691"/>
      <c r="BG40" s="684" t="s">
        <v>332</v>
      </c>
      <c r="BH40" s="685"/>
      <c r="BI40" s="685"/>
      <c r="BJ40" s="685"/>
      <c r="BK40" s="685"/>
      <c r="BL40" s="217"/>
      <c r="BM40" s="634" t="s">
        <v>333</v>
      </c>
      <c r="BN40" s="634"/>
      <c r="BO40" s="634"/>
      <c r="BP40" s="634"/>
      <c r="BQ40" s="634"/>
      <c r="BR40" s="634"/>
      <c r="BS40" s="634"/>
      <c r="BT40" s="634"/>
      <c r="BU40" s="635"/>
      <c r="BV40" s="636">
        <v>106</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t="s">
        <v>122</v>
      </c>
      <c r="CS40" s="637"/>
      <c r="CT40" s="637"/>
      <c r="CU40" s="637"/>
      <c r="CV40" s="637"/>
      <c r="CW40" s="637"/>
      <c r="CX40" s="637"/>
      <c r="CY40" s="638"/>
      <c r="CZ40" s="641" t="s">
        <v>122</v>
      </c>
      <c r="DA40" s="666"/>
      <c r="DB40" s="666"/>
      <c r="DC40" s="670"/>
      <c r="DD40" s="645" t="s">
        <v>122</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6"/>
      <c r="DY40" s="666"/>
      <c r="DZ40" s="666"/>
      <c r="EA40" s="666"/>
      <c r="EB40" s="666"/>
      <c r="EC40" s="667"/>
    </row>
    <row r="41" spans="2:133" ht="11.25" customHeight="1" x14ac:dyDescent="0.2">
      <c r="B41" s="657" t="s">
        <v>335</v>
      </c>
      <c r="C41" s="658"/>
      <c r="D41" s="658"/>
      <c r="E41" s="658"/>
      <c r="F41" s="658"/>
      <c r="G41" s="658"/>
      <c r="H41" s="658"/>
      <c r="I41" s="658"/>
      <c r="J41" s="658"/>
      <c r="K41" s="658"/>
      <c r="L41" s="658"/>
      <c r="M41" s="658"/>
      <c r="N41" s="658"/>
      <c r="O41" s="658"/>
      <c r="P41" s="658"/>
      <c r="Q41" s="659"/>
      <c r="R41" s="708">
        <v>20361554</v>
      </c>
      <c r="S41" s="709"/>
      <c r="T41" s="709"/>
      <c r="U41" s="709"/>
      <c r="V41" s="709"/>
      <c r="W41" s="709"/>
      <c r="X41" s="709"/>
      <c r="Y41" s="713"/>
      <c r="Z41" s="714">
        <v>100</v>
      </c>
      <c r="AA41" s="714"/>
      <c r="AB41" s="714"/>
      <c r="AC41" s="714"/>
      <c r="AD41" s="715">
        <v>9900406</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237550</v>
      </c>
      <c r="BA41" s="637"/>
      <c r="BB41" s="637"/>
      <c r="BC41" s="637"/>
      <c r="BD41" s="668"/>
      <c r="BE41" s="668"/>
      <c r="BF41" s="691"/>
      <c r="BG41" s="684"/>
      <c r="BH41" s="685"/>
      <c r="BI41" s="685"/>
      <c r="BJ41" s="685"/>
      <c r="BK41" s="685"/>
      <c r="BL41" s="217"/>
      <c r="BM41" s="634" t="s">
        <v>337</v>
      </c>
      <c r="BN41" s="634"/>
      <c r="BO41" s="634"/>
      <c r="BP41" s="634"/>
      <c r="BQ41" s="634"/>
      <c r="BR41" s="634"/>
      <c r="BS41" s="634"/>
      <c r="BT41" s="634"/>
      <c r="BU41" s="635"/>
      <c r="BV41" s="636" t="s">
        <v>122</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339</v>
      </c>
      <c r="AR42" s="706"/>
      <c r="AS42" s="706"/>
      <c r="AT42" s="706"/>
      <c r="AU42" s="706"/>
      <c r="AV42" s="706"/>
      <c r="AW42" s="706"/>
      <c r="AX42" s="706"/>
      <c r="AY42" s="707"/>
      <c r="AZ42" s="708">
        <v>1310793</v>
      </c>
      <c r="BA42" s="709"/>
      <c r="BB42" s="709"/>
      <c r="BC42" s="709"/>
      <c r="BD42" s="695"/>
      <c r="BE42" s="695"/>
      <c r="BF42" s="697"/>
      <c r="BG42" s="686"/>
      <c r="BH42" s="687"/>
      <c r="BI42" s="687"/>
      <c r="BJ42" s="687"/>
      <c r="BK42" s="687"/>
      <c r="BL42" s="218"/>
      <c r="BM42" s="658" t="s">
        <v>340</v>
      </c>
      <c r="BN42" s="658"/>
      <c r="BO42" s="658"/>
      <c r="BP42" s="658"/>
      <c r="BQ42" s="658"/>
      <c r="BR42" s="658"/>
      <c r="BS42" s="658"/>
      <c r="BT42" s="658"/>
      <c r="BU42" s="659"/>
      <c r="BV42" s="708">
        <v>476</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3208033</v>
      </c>
      <c r="CS42" s="668"/>
      <c r="CT42" s="668"/>
      <c r="CU42" s="668"/>
      <c r="CV42" s="668"/>
      <c r="CW42" s="668"/>
      <c r="CX42" s="668"/>
      <c r="CY42" s="669"/>
      <c r="CZ42" s="641">
        <v>16.2</v>
      </c>
      <c r="DA42" s="666"/>
      <c r="DB42" s="666"/>
      <c r="DC42" s="670"/>
      <c r="DD42" s="645">
        <v>731766</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342</v>
      </c>
      <c r="CD43" s="633" t="s">
        <v>343</v>
      </c>
      <c r="CE43" s="634"/>
      <c r="CF43" s="634"/>
      <c r="CG43" s="634"/>
      <c r="CH43" s="634"/>
      <c r="CI43" s="634"/>
      <c r="CJ43" s="634"/>
      <c r="CK43" s="634"/>
      <c r="CL43" s="634"/>
      <c r="CM43" s="634"/>
      <c r="CN43" s="634"/>
      <c r="CO43" s="634"/>
      <c r="CP43" s="634"/>
      <c r="CQ43" s="635"/>
      <c r="CR43" s="636">
        <v>83583</v>
      </c>
      <c r="CS43" s="668"/>
      <c r="CT43" s="668"/>
      <c r="CU43" s="668"/>
      <c r="CV43" s="668"/>
      <c r="CW43" s="668"/>
      <c r="CX43" s="668"/>
      <c r="CY43" s="669"/>
      <c r="CZ43" s="641">
        <v>0.4</v>
      </c>
      <c r="DA43" s="666"/>
      <c r="DB43" s="666"/>
      <c r="DC43" s="670"/>
      <c r="DD43" s="645">
        <v>76842</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2192568</v>
      </c>
      <c r="CS44" s="637"/>
      <c r="CT44" s="637"/>
      <c r="CU44" s="637"/>
      <c r="CV44" s="637"/>
      <c r="CW44" s="637"/>
      <c r="CX44" s="637"/>
      <c r="CY44" s="638"/>
      <c r="CZ44" s="641">
        <v>11.1</v>
      </c>
      <c r="DA44" s="642"/>
      <c r="DB44" s="642"/>
      <c r="DC44" s="648"/>
      <c r="DD44" s="645">
        <v>548434</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738103</v>
      </c>
      <c r="CS45" s="668"/>
      <c r="CT45" s="668"/>
      <c r="CU45" s="668"/>
      <c r="CV45" s="668"/>
      <c r="CW45" s="668"/>
      <c r="CX45" s="668"/>
      <c r="CY45" s="669"/>
      <c r="CZ45" s="641">
        <v>3.7</v>
      </c>
      <c r="DA45" s="666"/>
      <c r="DB45" s="666"/>
      <c r="DC45" s="670"/>
      <c r="DD45" s="645">
        <v>87222</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4"/>
      <c r="CE46" s="675"/>
      <c r="CF46" s="633" t="s">
        <v>348</v>
      </c>
      <c r="CG46" s="634"/>
      <c r="CH46" s="634"/>
      <c r="CI46" s="634"/>
      <c r="CJ46" s="634"/>
      <c r="CK46" s="634"/>
      <c r="CL46" s="634"/>
      <c r="CM46" s="634"/>
      <c r="CN46" s="634"/>
      <c r="CO46" s="634"/>
      <c r="CP46" s="634"/>
      <c r="CQ46" s="635"/>
      <c r="CR46" s="636">
        <v>888457</v>
      </c>
      <c r="CS46" s="637"/>
      <c r="CT46" s="637"/>
      <c r="CU46" s="637"/>
      <c r="CV46" s="637"/>
      <c r="CW46" s="637"/>
      <c r="CX46" s="637"/>
      <c r="CY46" s="638"/>
      <c r="CZ46" s="641">
        <v>4.5</v>
      </c>
      <c r="DA46" s="642"/>
      <c r="DB46" s="642"/>
      <c r="DC46" s="648"/>
      <c r="DD46" s="645">
        <v>337269</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4"/>
      <c r="CE47" s="675"/>
      <c r="CF47" s="633" t="s">
        <v>349</v>
      </c>
      <c r="CG47" s="634"/>
      <c r="CH47" s="634"/>
      <c r="CI47" s="634"/>
      <c r="CJ47" s="634"/>
      <c r="CK47" s="634"/>
      <c r="CL47" s="634"/>
      <c r="CM47" s="634"/>
      <c r="CN47" s="634"/>
      <c r="CO47" s="634"/>
      <c r="CP47" s="634"/>
      <c r="CQ47" s="635"/>
      <c r="CR47" s="636">
        <v>1015465</v>
      </c>
      <c r="CS47" s="668"/>
      <c r="CT47" s="668"/>
      <c r="CU47" s="668"/>
      <c r="CV47" s="668"/>
      <c r="CW47" s="668"/>
      <c r="CX47" s="668"/>
      <c r="CY47" s="669"/>
      <c r="CZ47" s="641">
        <v>5.0999999999999996</v>
      </c>
      <c r="DA47" s="666"/>
      <c r="DB47" s="666"/>
      <c r="DC47" s="670"/>
      <c r="DD47" s="645">
        <v>183332</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ht="11" x14ac:dyDescent="0.2">
      <c r="B48" s="219"/>
      <c r="CD48" s="676"/>
      <c r="CE48" s="677"/>
      <c r="CF48" s="633" t="s">
        <v>350</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7" t="s">
        <v>351</v>
      </c>
      <c r="CE49" s="658"/>
      <c r="CF49" s="658"/>
      <c r="CG49" s="658"/>
      <c r="CH49" s="658"/>
      <c r="CI49" s="658"/>
      <c r="CJ49" s="658"/>
      <c r="CK49" s="658"/>
      <c r="CL49" s="658"/>
      <c r="CM49" s="658"/>
      <c r="CN49" s="658"/>
      <c r="CO49" s="658"/>
      <c r="CP49" s="658"/>
      <c r="CQ49" s="659"/>
      <c r="CR49" s="708">
        <v>19751121</v>
      </c>
      <c r="CS49" s="695"/>
      <c r="CT49" s="695"/>
      <c r="CU49" s="695"/>
      <c r="CV49" s="695"/>
      <c r="CW49" s="695"/>
      <c r="CX49" s="695"/>
      <c r="CY49" s="724"/>
      <c r="CZ49" s="716">
        <v>100</v>
      </c>
      <c r="DA49" s="725"/>
      <c r="DB49" s="725"/>
      <c r="DC49" s="726"/>
      <c r="DD49" s="727">
        <v>12364753</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FyEiptvNbRLUATVh5Y2CU2LJJeBWYZzCT/ucHFDdStmdcqf1aIaJSDxFfWsJNDVTLP7QXHmrV6HzOIa16pWd2A==" saltValue="sEUO6VDoblXHIiQtChzdZ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pageSetUpPr fitToPage="1"/>
  </sheetPr>
  <dimension ref="A1:EA135"/>
  <sheetViews>
    <sheetView zoomScale="70" zoomScaleNormal="25" zoomScaleSheetLayoutView="70" workbookViewId="0">
      <selection activeCell="AA110" sqref="AA110:AE110"/>
    </sheetView>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2">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8"/>
    </row>
    <row r="6" spans="1:131" s="229"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2">
      <c r="A7" s="230">
        <v>1</v>
      </c>
      <c r="B7" s="762" t="s">
        <v>374</v>
      </c>
      <c r="C7" s="763"/>
      <c r="D7" s="763"/>
      <c r="E7" s="763"/>
      <c r="F7" s="763"/>
      <c r="G7" s="763"/>
      <c r="H7" s="763"/>
      <c r="I7" s="763"/>
      <c r="J7" s="763"/>
      <c r="K7" s="763"/>
      <c r="L7" s="763"/>
      <c r="M7" s="763"/>
      <c r="N7" s="763"/>
      <c r="O7" s="763"/>
      <c r="P7" s="764"/>
      <c r="Q7" s="765">
        <v>20268</v>
      </c>
      <c r="R7" s="766"/>
      <c r="S7" s="766"/>
      <c r="T7" s="766"/>
      <c r="U7" s="766"/>
      <c r="V7" s="766">
        <v>19658</v>
      </c>
      <c r="W7" s="766"/>
      <c r="X7" s="766"/>
      <c r="Y7" s="766"/>
      <c r="Z7" s="766"/>
      <c r="AA7" s="766">
        <v>610</v>
      </c>
      <c r="AB7" s="766"/>
      <c r="AC7" s="766"/>
      <c r="AD7" s="766"/>
      <c r="AE7" s="767"/>
      <c r="AF7" s="768">
        <v>493</v>
      </c>
      <c r="AG7" s="769"/>
      <c r="AH7" s="769"/>
      <c r="AI7" s="769"/>
      <c r="AJ7" s="770"/>
      <c r="AK7" s="771">
        <v>699</v>
      </c>
      <c r="AL7" s="772"/>
      <c r="AM7" s="772"/>
      <c r="AN7" s="772"/>
      <c r="AO7" s="772"/>
      <c r="AP7" s="772">
        <v>15911</v>
      </c>
      <c r="AQ7" s="772"/>
      <c r="AR7" s="772"/>
      <c r="AS7" s="772"/>
      <c r="AT7" s="772"/>
      <c r="AU7" s="773" t="s">
        <v>568</v>
      </c>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c r="BS7" s="759" t="s">
        <v>557</v>
      </c>
      <c r="BT7" s="760"/>
      <c r="BU7" s="760"/>
      <c r="BV7" s="760"/>
      <c r="BW7" s="760"/>
      <c r="BX7" s="760"/>
      <c r="BY7" s="760"/>
      <c r="BZ7" s="760"/>
      <c r="CA7" s="760"/>
      <c r="CB7" s="760"/>
      <c r="CC7" s="760"/>
      <c r="CD7" s="760"/>
      <c r="CE7" s="760"/>
      <c r="CF7" s="760"/>
      <c r="CG7" s="775"/>
      <c r="CH7" s="756">
        <v>-2</v>
      </c>
      <c r="CI7" s="757"/>
      <c r="CJ7" s="757"/>
      <c r="CK7" s="757"/>
      <c r="CL7" s="758"/>
      <c r="CM7" s="756">
        <v>300</v>
      </c>
      <c r="CN7" s="757"/>
      <c r="CO7" s="757"/>
      <c r="CP7" s="757"/>
      <c r="CQ7" s="758"/>
      <c r="CR7" s="756">
        <v>5</v>
      </c>
      <c r="CS7" s="757"/>
      <c r="CT7" s="757"/>
      <c r="CU7" s="757"/>
      <c r="CV7" s="758"/>
      <c r="CW7" s="756" t="s">
        <v>491</v>
      </c>
      <c r="CX7" s="757"/>
      <c r="CY7" s="757"/>
      <c r="CZ7" s="757"/>
      <c r="DA7" s="758"/>
      <c r="DB7" s="756" t="s">
        <v>491</v>
      </c>
      <c r="DC7" s="757"/>
      <c r="DD7" s="757"/>
      <c r="DE7" s="757"/>
      <c r="DF7" s="758"/>
      <c r="DG7" s="756" t="s">
        <v>491</v>
      </c>
      <c r="DH7" s="757"/>
      <c r="DI7" s="757"/>
      <c r="DJ7" s="757"/>
      <c r="DK7" s="758"/>
      <c r="DL7" s="756" t="s">
        <v>491</v>
      </c>
      <c r="DM7" s="757"/>
      <c r="DN7" s="757"/>
      <c r="DO7" s="757"/>
      <c r="DP7" s="758"/>
      <c r="DQ7" s="756" t="s">
        <v>491</v>
      </c>
      <c r="DR7" s="757"/>
      <c r="DS7" s="757"/>
      <c r="DT7" s="757"/>
      <c r="DU7" s="758"/>
      <c r="DV7" s="759"/>
      <c r="DW7" s="760"/>
      <c r="DX7" s="760"/>
      <c r="DY7" s="760"/>
      <c r="DZ7" s="761"/>
      <c r="EA7" s="228"/>
    </row>
    <row r="8" spans="1:131" s="229" customFormat="1" ht="26.25" customHeight="1" x14ac:dyDescent="0.2">
      <c r="A8" s="232">
        <v>2</v>
      </c>
      <c r="B8" s="793" t="s">
        <v>375</v>
      </c>
      <c r="C8" s="794"/>
      <c r="D8" s="794"/>
      <c r="E8" s="794"/>
      <c r="F8" s="794"/>
      <c r="G8" s="794"/>
      <c r="H8" s="794"/>
      <c r="I8" s="794"/>
      <c r="J8" s="794"/>
      <c r="K8" s="794"/>
      <c r="L8" s="794"/>
      <c r="M8" s="794"/>
      <c r="N8" s="794"/>
      <c r="O8" s="794"/>
      <c r="P8" s="795"/>
      <c r="Q8" s="796">
        <v>82</v>
      </c>
      <c r="R8" s="797"/>
      <c r="S8" s="797"/>
      <c r="T8" s="797"/>
      <c r="U8" s="797"/>
      <c r="V8" s="797">
        <v>82</v>
      </c>
      <c r="W8" s="797"/>
      <c r="X8" s="797"/>
      <c r="Y8" s="797"/>
      <c r="Z8" s="797"/>
      <c r="AA8" s="797">
        <v>0</v>
      </c>
      <c r="AB8" s="797"/>
      <c r="AC8" s="797"/>
      <c r="AD8" s="797"/>
      <c r="AE8" s="798"/>
      <c r="AF8" s="799">
        <v>0</v>
      </c>
      <c r="AG8" s="800"/>
      <c r="AH8" s="800"/>
      <c r="AI8" s="800"/>
      <c r="AJ8" s="801"/>
      <c r="AK8" s="782">
        <v>25</v>
      </c>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t="s">
        <v>558</v>
      </c>
      <c r="BT8" s="787"/>
      <c r="BU8" s="787"/>
      <c r="BV8" s="787"/>
      <c r="BW8" s="787"/>
      <c r="BX8" s="787"/>
      <c r="BY8" s="787"/>
      <c r="BZ8" s="787"/>
      <c r="CA8" s="787"/>
      <c r="CB8" s="787"/>
      <c r="CC8" s="787"/>
      <c r="CD8" s="787"/>
      <c r="CE8" s="787"/>
      <c r="CF8" s="787"/>
      <c r="CG8" s="788"/>
      <c r="CH8" s="789">
        <v>-1</v>
      </c>
      <c r="CI8" s="790"/>
      <c r="CJ8" s="790"/>
      <c r="CK8" s="790"/>
      <c r="CL8" s="791"/>
      <c r="CM8" s="789">
        <v>-17</v>
      </c>
      <c r="CN8" s="790"/>
      <c r="CO8" s="790"/>
      <c r="CP8" s="790"/>
      <c r="CQ8" s="791"/>
      <c r="CR8" s="789">
        <v>63</v>
      </c>
      <c r="CS8" s="790"/>
      <c r="CT8" s="790"/>
      <c r="CU8" s="790"/>
      <c r="CV8" s="791"/>
      <c r="CW8" s="789" t="s">
        <v>491</v>
      </c>
      <c r="CX8" s="790"/>
      <c r="CY8" s="790"/>
      <c r="CZ8" s="790"/>
      <c r="DA8" s="791"/>
      <c r="DB8" s="789" t="s">
        <v>491</v>
      </c>
      <c r="DC8" s="790"/>
      <c r="DD8" s="790"/>
      <c r="DE8" s="790"/>
      <c r="DF8" s="791"/>
      <c r="DG8" s="789" t="s">
        <v>491</v>
      </c>
      <c r="DH8" s="790"/>
      <c r="DI8" s="790"/>
      <c r="DJ8" s="790"/>
      <c r="DK8" s="791"/>
      <c r="DL8" s="789" t="s">
        <v>491</v>
      </c>
      <c r="DM8" s="790"/>
      <c r="DN8" s="790"/>
      <c r="DO8" s="790"/>
      <c r="DP8" s="791"/>
      <c r="DQ8" s="789" t="s">
        <v>491</v>
      </c>
      <c r="DR8" s="790"/>
      <c r="DS8" s="790"/>
      <c r="DT8" s="790"/>
      <c r="DU8" s="791"/>
      <c r="DV8" s="786"/>
      <c r="DW8" s="787"/>
      <c r="DX8" s="787"/>
      <c r="DY8" s="787"/>
      <c r="DZ8" s="792"/>
      <c r="EA8" s="228"/>
    </row>
    <row r="9" spans="1:131" s="229" customFormat="1" ht="26.25" customHeight="1" x14ac:dyDescent="0.2">
      <c r="A9" s="232">
        <v>3</v>
      </c>
      <c r="B9" s="793" t="s">
        <v>376</v>
      </c>
      <c r="C9" s="794"/>
      <c r="D9" s="794"/>
      <c r="E9" s="794"/>
      <c r="F9" s="794"/>
      <c r="G9" s="794"/>
      <c r="H9" s="794"/>
      <c r="I9" s="794"/>
      <c r="J9" s="794"/>
      <c r="K9" s="794"/>
      <c r="L9" s="794"/>
      <c r="M9" s="794"/>
      <c r="N9" s="794"/>
      <c r="O9" s="794"/>
      <c r="P9" s="795"/>
      <c r="Q9" s="796">
        <v>51</v>
      </c>
      <c r="R9" s="797"/>
      <c r="S9" s="797"/>
      <c r="T9" s="797"/>
      <c r="U9" s="797"/>
      <c r="V9" s="797">
        <v>51</v>
      </c>
      <c r="W9" s="797"/>
      <c r="X9" s="797"/>
      <c r="Y9" s="797"/>
      <c r="Z9" s="797"/>
      <c r="AA9" s="797">
        <v>0</v>
      </c>
      <c r="AB9" s="797"/>
      <c r="AC9" s="797"/>
      <c r="AD9" s="797"/>
      <c r="AE9" s="798"/>
      <c r="AF9" s="799">
        <v>0</v>
      </c>
      <c r="AG9" s="800"/>
      <c r="AH9" s="800"/>
      <c r="AI9" s="800"/>
      <c r="AJ9" s="801"/>
      <c r="AK9" s="782">
        <v>7</v>
      </c>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t="s">
        <v>559</v>
      </c>
      <c r="BT9" s="787"/>
      <c r="BU9" s="787"/>
      <c r="BV9" s="787"/>
      <c r="BW9" s="787"/>
      <c r="BX9" s="787"/>
      <c r="BY9" s="787"/>
      <c r="BZ9" s="787"/>
      <c r="CA9" s="787"/>
      <c r="CB9" s="787"/>
      <c r="CC9" s="787"/>
      <c r="CD9" s="787"/>
      <c r="CE9" s="787"/>
      <c r="CF9" s="787"/>
      <c r="CG9" s="788"/>
      <c r="CH9" s="789">
        <v>1</v>
      </c>
      <c r="CI9" s="790"/>
      <c r="CJ9" s="790"/>
      <c r="CK9" s="790"/>
      <c r="CL9" s="791"/>
      <c r="CM9" s="789">
        <v>58</v>
      </c>
      <c r="CN9" s="790"/>
      <c r="CO9" s="790"/>
      <c r="CP9" s="790"/>
      <c r="CQ9" s="791"/>
      <c r="CR9" s="789">
        <v>30</v>
      </c>
      <c r="CS9" s="790"/>
      <c r="CT9" s="790"/>
      <c r="CU9" s="790"/>
      <c r="CV9" s="791"/>
      <c r="CW9" s="789" t="s">
        <v>491</v>
      </c>
      <c r="CX9" s="790"/>
      <c r="CY9" s="790"/>
      <c r="CZ9" s="790"/>
      <c r="DA9" s="791"/>
      <c r="DB9" s="789" t="s">
        <v>491</v>
      </c>
      <c r="DC9" s="790"/>
      <c r="DD9" s="790"/>
      <c r="DE9" s="790"/>
      <c r="DF9" s="791"/>
      <c r="DG9" s="789" t="s">
        <v>491</v>
      </c>
      <c r="DH9" s="790"/>
      <c r="DI9" s="790"/>
      <c r="DJ9" s="790"/>
      <c r="DK9" s="791"/>
      <c r="DL9" s="789" t="s">
        <v>491</v>
      </c>
      <c r="DM9" s="790"/>
      <c r="DN9" s="790"/>
      <c r="DO9" s="790"/>
      <c r="DP9" s="791"/>
      <c r="DQ9" s="789" t="s">
        <v>491</v>
      </c>
      <c r="DR9" s="790"/>
      <c r="DS9" s="790"/>
      <c r="DT9" s="790"/>
      <c r="DU9" s="791"/>
      <c r="DV9" s="786"/>
      <c r="DW9" s="787"/>
      <c r="DX9" s="787"/>
      <c r="DY9" s="787"/>
      <c r="DZ9" s="792"/>
      <c r="EA9" s="228"/>
    </row>
    <row r="10" spans="1:131" s="229" customFormat="1" ht="26.25" customHeight="1" x14ac:dyDescent="0.2">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t="s">
        <v>560</v>
      </c>
      <c r="BT10" s="787"/>
      <c r="BU10" s="787"/>
      <c r="BV10" s="787"/>
      <c r="BW10" s="787"/>
      <c r="BX10" s="787"/>
      <c r="BY10" s="787"/>
      <c r="BZ10" s="787"/>
      <c r="CA10" s="787"/>
      <c r="CB10" s="787"/>
      <c r="CC10" s="787"/>
      <c r="CD10" s="787"/>
      <c r="CE10" s="787"/>
      <c r="CF10" s="787"/>
      <c r="CG10" s="788"/>
      <c r="CH10" s="789">
        <v>7</v>
      </c>
      <c r="CI10" s="790"/>
      <c r="CJ10" s="790"/>
      <c r="CK10" s="790"/>
      <c r="CL10" s="791"/>
      <c r="CM10" s="789">
        <v>66</v>
      </c>
      <c r="CN10" s="790"/>
      <c r="CO10" s="790"/>
      <c r="CP10" s="790"/>
      <c r="CQ10" s="791"/>
      <c r="CR10" s="789">
        <v>30</v>
      </c>
      <c r="CS10" s="790"/>
      <c r="CT10" s="790"/>
      <c r="CU10" s="790"/>
      <c r="CV10" s="791"/>
      <c r="CW10" s="789" t="s">
        <v>491</v>
      </c>
      <c r="CX10" s="790"/>
      <c r="CY10" s="790"/>
      <c r="CZ10" s="790"/>
      <c r="DA10" s="791"/>
      <c r="DB10" s="789" t="s">
        <v>491</v>
      </c>
      <c r="DC10" s="790"/>
      <c r="DD10" s="790"/>
      <c r="DE10" s="790"/>
      <c r="DF10" s="791"/>
      <c r="DG10" s="789" t="s">
        <v>491</v>
      </c>
      <c r="DH10" s="790"/>
      <c r="DI10" s="790"/>
      <c r="DJ10" s="790"/>
      <c r="DK10" s="791"/>
      <c r="DL10" s="789" t="s">
        <v>491</v>
      </c>
      <c r="DM10" s="790"/>
      <c r="DN10" s="790"/>
      <c r="DO10" s="790"/>
      <c r="DP10" s="791"/>
      <c r="DQ10" s="789" t="s">
        <v>491</v>
      </c>
      <c r="DR10" s="790"/>
      <c r="DS10" s="790"/>
      <c r="DT10" s="790"/>
      <c r="DU10" s="791"/>
      <c r="DV10" s="786"/>
      <c r="DW10" s="787"/>
      <c r="DX10" s="787"/>
      <c r="DY10" s="787"/>
      <c r="DZ10" s="792"/>
      <c r="EA10" s="228"/>
    </row>
    <row r="11" spans="1:131" s="229" customFormat="1" ht="26.25" customHeight="1" x14ac:dyDescent="0.2">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t="s">
        <v>561</v>
      </c>
      <c r="BT11" s="787"/>
      <c r="BU11" s="787"/>
      <c r="BV11" s="787"/>
      <c r="BW11" s="787"/>
      <c r="BX11" s="787"/>
      <c r="BY11" s="787"/>
      <c r="BZ11" s="787"/>
      <c r="CA11" s="787"/>
      <c r="CB11" s="787"/>
      <c r="CC11" s="787"/>
      <c r="CD11" s="787"/>
      <c r="CE11" s="787"/>
      <c r="CF11" s="787"/>
      <c r="CG11" s="788"/>
      <c r="CH11" s="789">
        <v>0</v>
      </c>
      <c r="CI11" s="790"/>
      <c r="CJ11" s="790"/>
      <c r="CK11" s="790"/>
      <c r="CL11" s="791"/>
      <c r="CM11" s="789">
        <v>12</v>
      </c>
      <c r="CN11" s="790"/>
      <c r="CO11" s="790"/>
      <c r="CP11" s="790"/>
      <c r="CQ11" s="791"/>
      <c r="CR11" s="789">
        <v>10</v>
      </c>
      <c r="CS11" s="790"/>
      <c r="CT11" s="790"/>
      <c r="CU11" s="790"/>
      <c r="CV11" s="791"/>
      <c r="CW11" s="789" t="s">
        <v>491</v>
      </c>
      <c r="CX11" s="790"/>
      <c r="CY11" s="790"/>
      <c r="CZ11" s="790"/>
      <c r="DA11" s="791"/>
      <c r="DB11" s="789" t="s">
        <v>491</v>
      </c>
      <c r="DC11" s="790"/>
      <c r="DD11" s="790"/>
      <c r="DE11" s="790"/>
      <c r="DF11" s="791"/>
      <c r="DG11" s="789" t="s">
        <v>491</v>
      </c>
      <c r="DH11" s="790"/>
      <c r="DI11" s="790"/>
      <c r="DJ11" s="790"/>
      <c r="DK11" s="791"/>
      <c r="DL11" s="789" t="s">
        <v>491</v>
      </c>
      <c r="DM11" s="790"/>
      <c r="DN11" s="790"/>
      <c r="DO11" s="790"/>
      <c r="DP11" s="791"/>
      <c r="DQ11" s="789" t="s">
        <v>491</v>
      </c>
      <c r="DR11" s="790"/>
      <c r="DS11" s="790"/>
      <c r="DT11" s="790"/>
      <c r="DU11" s="791"/>
      <c r="DV11" s="786"/>
      <c r="DW11" s="787"/>
      <c r="DX11" s="787"/>
      <c r="DY11" s="787"/>
      <c r="DZ11" s="792"/>
      <c r="EA11" s="228"/>
    </row>
    <row r="12" spans="1:131" s="229" customFormat="1" ht="26.25" customHeight="1" x14ac:dyDescent="0.2">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t="s">
        <v>562</v>
      </c>
      <c r="BT12" s="787"/>
      <c r="BU12" s="787"/>
      <c r="BV12" s="787"/>
      <c r="BW12" s="787"/>
      <c r="BX12" s="787"/>
      <c r="BY12" s="787"/>
      <c r="BZ12" s="787"/>
      <c r="CA12" s="787"/>
      <c r="CB12" s="787"/>
      <c r="CC12" s="787"/>
      <c r="CD12" s="787"/>
      <c r="CE12" s="787"/>
      <c r="CF12" s="787"/>
      <c r="CG12" s="788"/>
      <c r="CH12" s="789">
        <v>-160</v>
      </c>
      <c r="CI12" s="790"/>
      <c r="CJ12" s="790"/>
      <c r="CK12" s="790"/>
      <c r="CL12" s="791"/>
      <c r="CM12" s="789">
        <v>2234</v>
      </c>
      <c r="CN12" s="790"/>
      <c r="CO12" s="790"/>
      <c r="CP12" s="790"/>
      <c r="CQ12" s="791"/>
      <c r="CR12" s="789">
        <v>27</v>
      </c>
      <c r="CS12" s="790"/>
      <c r="CT12" s="790"/>
      <c r="CU12" s="790"/>
      <c r="CV12" s="791"/>
      <c r="CW12" s="789">
        <v>7</v>
      </c>
      <c r="CX12" s="790"/>
      <c r="CY12" s="790"/>
      <c r="CZ12" s="790"/>
      <c r="DA12" s="791"/>
      <c r="DB12" s="789" t="s">
        <v>491</v>
      </c>
      <c r="DC12" s="790"/>
      <c r="DD12" s="790"/>
      <c r="DE12" s="790"/>
      <c r="DF12" s="791"/>
      <c r="DG12" s="789" t="s">
        <v>491</v>
      </c>
      <c r="DH12" s="790"/>
      <c r="DI12" s="790"/>
      <c r="DJ12" s="790"/>
      <c r="DK12" s="791"/>
      <c r="DL12" s="789" t="s">
        <v>491</v>
      </c>
      <c r="DM12" s="790"/>
      <c r="DN12" s="790"/>
      <c r="DO12" s="790"/>
      <c r="DP12" s="791"/>
      <c r="DQ12" s="789" t="s">
        <v>491</v>
      </c>
      <c r="DR12" s="790"/>
      <c r="DS12" s="790"/>
      <c r="DT12" s="790"/>
      <c r="DU12" s="791"/>
      <c r="DV12" s="786" t="s">
        <v>571</v>
      </c>
      <c r="DW12" s="787"/>
      <c r="DX12" s="787"/>
      <c r="DY12" s="787"/>
      <c r="DZ12" s="792"/>
      <c r="EA12" s="228"/>
    </row>
    <row r="13" spans="1:131" s="229" customFormat="1" ht="26.25" customHeight="1" x14ac:dyDescent="0.2">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x14ac:dyDescent="0.2">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2">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2">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2">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2">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2">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2">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5">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2">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377</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5">
      <c r="A23" s="234" t="s">
        <v>378</v>
      </c>
      <c r="B23" s="802" t="s">
        <v>379</v>
      </c>
      <c r="C23" s="803"/>
      <c r="D23" s="803"/>
      <c r="E23" s="803"/>
      <c r="F23" s="803"/>
      <c r="G23" s="803"/>
      <c r="H23" s="803"/>
      <c r="I23" s="803"/>
      <c r="J23" s="803"/>
      <c r="K23" s="803"/>
      <c r="L23" s="803"/>
      <c r="M23" s="803"/>
      <c r="N23" s="803"/>
      <c r="O23" s="803"/>
      <c r="P23" s="804"/>
      <c r="Q23" s="805">
        <v>20362</v>
      </c>
      <c r="R23" s="806"/>
      <c r="S23" s="806"/>
      <c r="T23" s="806"/>
      <c r="U23" s="806"/>
      <c r="V23" s="806">
        <v>19751</v>
      </c>
      <c r="W23" s="806"/>
      <c r="X23" s="806"/>
      <c r="Y23" s="806"/>
      <c r="Z23" s="806"/>
      <c r="AA23" s="806">
        <v>610</v>
      </c>
      <c r="AB23" s="806"/>
      <c r="AC23" s="806"/>
      <c r="AD23" s="806"/>
      <c r="AE23" s="807"/>
      <c r="AF23" s="808">
        <v>493</v>
      </c>
      <c r="AG23" s="806"/>
      <c r="AH23" s="806"/>
      <c r="AI23" s="806"/>
      <c r="AJ23" s="809"/>
      <c r="AK23" s="810"/>
      <c r="AL23" s="811"/>
      <c r="AM23" s="811"/>
      <c r="AN23" s="811"/>
      <c r="AO23" s="811"/>
      <c r="AP23" s="806">
        <v>15911</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2">
      <c r="A24" s="821" t="s">
        <v>380</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5">
      <c r="A25" s="738" t="s">
        <v>381</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357</v>
      </c>
      <c r="B26" s="741"/>
      <c r="C26" s="741"/>
      <c r="D26" s="741"/>
      <c r="E26" s="741"/>
      <c r="F26" s="741"/>
      <c r="G26" s="741"/>
      <c r="H26" s="741"/>
      <c r="I26" s="741"/>
      <c r="J26" s="741"/>
      <c r="K26" s="741"/>
      <c r="L26" s="741"/>
      <c r="M26" s="741"/>
      <c r="N26" s="741"/>
      <c r="O26" s="741"/>
      <c r="P26" s="742"/>
      <c r="Q26" s="746" t="s">
        <v>382</v>
      </c>
      <c r="R26" s="747"/>
      <c r="S26" s="747"/>
      <c r="T26" s="747"/>
      <c r="U26" s="748"/>
      <c r="V26" s="746" t="s">
        <v>383</v>
      </c>
      <c r="W26" s="747"/>
      <c r="X26" s="747"/>
      <c r="Y26" s="747"/>
      <c r="Z26" s="748"/>
      <c r="AA26" s="746" t="s">
        <v>384</v>
      </c>
      <c r="AB26" s="747"/>
      <c r="AC26" s="747"/>
      <c r="AD26" s="747"/>
      <c r="AE26" s="747"/>
      <c r="AF26" s="827" t="s">
        <v>385</v>
      </c>
      <c r="AG26" s="828"/>
      <c r="AH26" s="828"/>
      <c r="AI26" s="828"/>
      <c r="AJ26" s="829"/>
      <c r="AK26" s="747" t="s">
        <v>386</v>
      </c>
      <c r="AL26" s="747"/>
      <c r="AM26" s="747"/>
      <c r="AN26" s="747"/>
      <c r="AO26" s="748"/>
      <c r="AP26" s="746" t="s">
        <v>387</v>
      </c>
      <c r="AQ26" s="747"/>
      <c r="AR26" s="747"/>
      <c r="AS26" s="747"/>
      <c r="AT26" s="748"/>
      <c r="AU26" s="746" t="s">
        <v>388</v>
      </c>
      <c r="AV26" s="747"/>
      <c r="AW26" s="747"/>
      <c r="AX26" s="747"/>
      <c r="AY26" s="748"/>
      <c r="AZ26" s="746" t="s">
        <v>389</v>
      </c>
      <c r="BA26" s="747"/>
      <c r="BB26" s="747"/>
      <c r="BC26" s="747"/>
      <c r="BD26" s="748"/>
      <c r="BE26" s="746" t="s">
        <v>364</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6">
        <v>1</v>
      </c>
      <c r="B28" s="762" t="s">
        <v>390</v>
      </c>
      <c r="C28" s="763"/>
      <c r="D28" s="763"/>
      <c r="E28" s="763"/>
      <c r="F28" s="763"/>
      <c r="G28" s="763"/>
      <c r="H28" s="763"/>
      <c r="I28" s="763"/>
      <c r="J28" s="763"/>
      <c r="K28" s="763"/>
      <c r="L28" s="763"/>
      <c r="M28" s="763"/>
      <c r="N28" s="763"/>
      <c r="O28" s="763"/>
      <c r="P28" s="764"/>
      <c r="Q28" s="835">
        <v>3257</v>
      </c>
      <c r="R28" s="836"/>
      <c r="S28" s="836"/>
      <c r="T28" s="836"/>
      <c r="U28" s="836"/>
      <c r="V28" s="836">
        <v>3256</v>
      </c>
      <c r="W28" s="836"/>
      <c r="X28" s="836"/>
      <c r="Y28" s="836"/>
      <c r="Z28" s="836"/>
      <c r="AA28" s="836">
        <v>1</v>
      </c>
      <c r="AB28" s="836"/>
      <c r="AC28" s="836"/>
      <c r="AD28" s="836"/>
      <c r="AE28" s="837"/>
      <c r="AF28" s="838">
        <v>1</v>
      </c>
      <c r="AG28" s="836"/>
      <c r="AH28" s="836"/>
      <c r="AI28" s="836"/>
      <c r="AJ28" s="839"/>
      <c r="AK28" s="840">
        <v>264</v>
      </c>
      <c r="AL28" s="841"/>
      <c r="AM28" s="841"/>
      <c r="AN28" s="841"/>
      <c r="AO28" s="841"/>
      <c r="AP28" s="841" t="s">
        <v>491</v>
      </c>
      <c r="AQ28" s="841"/>
      <c r="AR28" s="841"/>
      <c r="AS28" s="841"/>
      <c r="AT28" s="841"/>
      <c r="AU28" s="841" t="s">
        <v>491</v>
      </c>
      <c r="AV28" s="841"/>
      <c r="AW28" s="841"/>
      <c r="AX28" s="841"/>
      <c r="AY28" s="841"/>
      <c r="AZ28" s="842" t="s">
        <v>491</v>
      </c>
      <c r="BA28" s="842"/>
      <c r="BB28" s="842"/>
      <c r="BC28" s="842"/>
      <c r="BD28" s="842"/>
      <c r="BE28" s="833" t="s">
        <v>569</v>
      </c>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6">
        <v>2</v>
      </c>
      <c r="B29" s="793" t="s">
        <v>391</v>
      </c>
      <c r="C29" s="794"/>
      <c r="D29" s="794"/>
      <c r="E29" s="794"/>
      <c r="F29" s="794"/>
      <c r="G29" s="794"/>
      <c r="H29" s="794"/>
      <c r="I29" s="794"/>
      <c r="J29" s="794"/>
      <c r="K29" s="794"/>
      <c r="L29" s="794"/>
      <c r="M29" s="794"/>
      <c r="N29" s="794"/>
      <c r="O29" s="794"/>
      <c r="P29" s="795"/>
      <c r="Q29" s="796">
        <v>3596</v>
      </c>
      <c r="R29" s="797"/>
      <c r="S29" s="797"/>
      <c r="T29" s="797"/>
      <c r="U29" s="797"/>
      <c r="V29" s="797">
        <v>3470</v>
      </c>
      <c r="W29" s="797"/>
      <c r="X29" s="797"/>
      <c r="Y29" s="797"/>
      <c r="Z29" s="797"/>
      <c r="AA29" s="797">
        <v>126</v>
      </c>
      <c r="AB29" s="797"/>
      <c r="AC29" s="797"/>
      <c r="AD29" s="797"/>
      <c r="AE29" s="798"/>
      <c r="AF29" s="799">
        <v>126</v>
      </c>
      <c r="AG29" s="800"/>
      <c r="AH29" s="800"/>
      <c r="AI29" s="800"/>
      <c r="AJ29" s="801"/>
      <c r="AK29" s="847">
        <v>521</v>
      </c>
      <c r="AL29" s="843"/>
      <c r="AM29" s="843"/>
      <c r="AN29" s="843"/>
      <c r="AO29" s="843"/>
      <c r="AP29" s="843" t="s">
        <v>491</v>
      </c>
      <c r="AQ29" s="843"/>
      <c r="AR29" s="843"/>
      <c r="AS29" s="843"/>
      <c r="AT29" s="843"/>
      <c r="AU29" s="843" t="s">
        <v>491</v>
      </c>
      <c r="AV29" s="843"/>
      <c r="AW29" s="843"/>
      <c r="AX29" s="843"/>
      <c r="AY29" s="843"/>
      <c r="AZ29" s="844" t="s">
        <v>491</v>
      </c>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6">
        <v>3</v>
      </c>
      <c r="B30" s="793" t="s">
        <v>392</v>
      </c>
      <c r="C30" s="794"/>
      <c r="D30" s="794"/>
      <c r="E30" s="794"/>
      <c r="F30" s="794"/>
      <c r="G30" s="794"/>
      <c r="H30" s="794"/>
      <c r="I30" s="794"/>
      <c r="J30" s="794"/>
      <c r="K30" s="794"/>
      <c r="L30" s="794"/>
      <c r="M30" s="794"/>
      <c r="N30" s="794"/>
      <c r="O30" s="794"/>
      <c r="P30" s="795"/>
      <c r="Q30" s="796">
        <v>445</v>
      </c>
      <c r="R30" s="797"/>
      <c r="S30" s="797"/>
      <c r="T30" s="797"/>
      <c r="U30" s="797"/>
      <c r="V30" s="797">
        <v>444</v>
      </c>
      <c r="W30" s="797"/>
      <c r="X30" s="797"/>
      <c r="Y30" s="797"/>
      <c r="Z30" s="797"/>
      <c r="AA30" s="797">
        <v>1</v>
      </c>
      <c r="AB30" s="797"/>
      <c r="AC30" s="797"/>
      <c r="AD30" s="797"/>
      <c r="AE30" s="798"/>
      <c r="AF30" s="799">
        <v>1</v>
      </c>
      <c r="AG30" s="800"/>
      <c r="AH30" s="800"/>
      <c r="AI30" s="800"/>
      <c r="AJ30" s="801"/>
      <c r="AK30" s="847">
        <v>145</v>
      </c>
      <c r="AL30" s="843"/>
      <c r="AM30" s="843"/>
      <c r="AN30" s="843"/>
      <c r="AO30" s="843"/>
      <c r="AP30" s="843" t="s">
        <v>491</v>
      </c>
      <c r="AQ30" s="843"/>
      <c r="AR30" s="843"/>
      <c r="AS30" s="843"/>
      <c r="AT30" s="843"/>
      <c r="AU30" s="843" t="s">
        <v>491</v>
      </c>
      <c r="AV30" s="843"/>
      <c r="AW30" s="843"/>
      <c r="AX30" s="843"/>
      <c r="AY30" s="843"/>
      <c r="AZ30" s="844" t="s">
        <v>491</v>
      </c>
      <c r="BA30" s="844"/>
      <c r="BB30" s="844"/>
      <c r="BC30" s="844"/>
      <c r="BD30" s="844"/>
      <c r="BE30" s="845"/>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6">
        <v>4</v>
      </c>
      <c r="B31" s="793" t="s">
        <v>393</v>
      </c>
      <c r="C31" s="794"/>
      <c r="D31" s="794"/>
      <c r="E31" s="794"/>
      <c r="F31" s="794"/>
      <c r="G31" s="794"/>
      <c r="H31" s="794"/>
      <c r="I31" s="794"/>
      <c r="J31" s="794"/>
      <c r="K31" s="794"/>
      <c r="L31" s="794"/>
      <c r="M31" s="794"/>
      <c r="N31" s="794"/>
      <c r="O31" s="794"/>
      <c r="P31" s="795"/>
      <c r="Q31" s="796">
        <v>147</v>
      </c>
      <c r="R31" s="797"/>
      <c r="S31" s="797"/>
      <c r="T31" s="797"/>
      <c r="U31" s="797"/>
      <c r="V31" s="797">
        <v>135</v>
      </c>
      <c r="W31" s="797"/>
      <c r="X31" s="797"/>
      <c r="Y31" s="797"/>
      <c r="Z31" s="797"/>
      <c r="AA31" s="797">
        <v>12</v>
      </c>
      <c r="AB31" s="797"/>
      <c r="AC31" s="797"/>
      <c r="AD31" s="797"/>
      <c r="AE31" s="798"/>
      <c r="AF31" s="799">
        <v>355</v>
      </c>
      <c r="AG31" s="800"/>
      <c r="AH31" s="800"/>
      <c r="AI31" s="800"/>
      <c r="AJ31" s="801"/>
      <c r="AK31" s="847">
        <v>14</v>
      </c>
      <c r="AL31" s="843"/>
      <c r="AM31" s="843"/>
      <c r="AN31" s="843"/>
      <c r="AO31" s="843"/>
      <c r="AP31" s="843">
        <v>103</v>
      </c>
      <c r="AQ31" s="843"/>
      <c r="AR31" s="843"/>
      <c r="AS31" s="843"/>
      <c r="AT31" s="843"/>
      <c r="AU31" s="843">
        <v>41</v>
      </c>
      <c r="AV31" s="843"/>
      <c r="AW31" s="843"/>
      <c r="AX31" s="843"/>
      <c r="AY31" s="843"/>
      <c r="AZ31" s="844" t="s">
        <v>491</v>
      </c>
      <c r="BA31" s="844"/>
      <c r="BB31" s="844"/>
      <c r="BC31" s="844"/>
      <c r="BD31" s="844"/>
      <c r="BE31" s="845" t="s">
        <v>394</v>
      </c>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6">
        <v>5</v>
      </c>
      <c r="B32" s="793" t="s">
        <v>395</v>
      </c>
      <c r="C32" s="794"/>
      <c r="D32" s="794"/>
      <c r="E32" s="794"/>
      <c r="F32" s="794"/>
      <c r="G32" s="794"/>
      <c r="H32" s="794"/>
      <c r="I32" s="794"/>
      <c r="J32" s="794"/>
      <c r="K32" s="794"/>
      <c r="L32" s="794"/>
      <c r="M32" s="794"/>
      <c r="N32" s="794"/>
      <c r="O32" s="794"/>
      <c r="P32" s="795"/>
      <c r="Q32" s="796">
        <v>237</v>
      </c>
      <c r="R32" s="797"/>
      <c r="S32" s="797"/>
      <c r="T32" s="797"/>
      <c r="U32" s="797"/>
      <c r="V32" s="797">
        <v>218</v>
      </c>
      <c r="W32" s="797"/>
      <c r="X32" s="797"/>
      <c r="Y32" s="797"/>
      <c r="Z32" s="797"/>
      <c r="AA32" s="797">
        <v>19</v>
      </c>
      <c r="AB32" s="797"/>
      <c r="AC32" s="797"/>
      <c r="AD32" s="797"/>
      <c r="AE32" s="798"/>
      <c r="AF32" s="799">
        <v>55</v>
      </c>
      <c r="AG32" s="800"/>
      <c r="AH32" s="800"/>
      <c r="AI32" s="800"/>
      <c r="AJ32" s="801"/>
      <c r="AK32" s="847">
        <v>106</v>
      </c>
      <c r="AL32" s="843"/>
      <c r="AM32" s="843"/>
      <c r="AN32" s="843"/>
      <c r="AO32" s="843"/>
      <c r="AP32" s="843">
        <v>356</v>
      </c>
      <c r="AQ32" s="843"/>
      <c r="AR32" s="843"/>
      <c r="AS32" s="843"/>
      <c r="AT32" s="843"/>
      <c r="AU32" s="843">
        <v>215</v>
      </c>
      <c r="AV32" s="843"/>
      <c r="AW32" s="843"/>
      <c r="AX32" s="843"/>
      <c r="AY32" s="843"/>
      <c r="AZ32" s="844" t="s">
        <v>491</v>
      </c>
      <c r="BA32" s="844"/>
      <c r="BB32" s="844"/>
      <c r="BC32" s="844"/>
      <c r="BD32" s="844"/>
      <c r="BE32" s="845" t="s">
        <v>394</v>
      </c>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6">
        <v>6</v>
      </c>
      <c r="B33" s="793" t="s">
        <v>396</v>
      </c>
      <c r="C33" s="794"/>
      <c r="D33" s="794"/>
      <c r="E33" s="794"/>
      <c r="F33" s="794"/>
      <c r="G33" s="794"/>
      <c r="H33" s="794"/>
      <c r="I33" s="794"/>
      <c r="J33" s="794"/>
      <c r="K33" s="794"/>
      <c r="L33" s="794"/>
      <c r="M33" s="794"/>
      <c r="N33" s="794"/>
      <c r="O33" s="794"/>
      <c r="P33" s="795"/>
      <c r="Q33" s="796">
        <v>104</v>
      </c>
      <c r="R33" s="797"/>
      <c r="S33" s="797"/>
      <c r="T33" s="797"/>
      <c r="U33" s="797"/>
      <c r="V33" s="797">
        <v>83</v>
      </c>
      <c r="W33" s="797"/>
      <c r="X33" s="797"/>
      <c r="Y33" s="797"/>
      <c r="Z33" s="797"/>
      <c r="AA33" s="797">
        <v>21</v>
      </c>
      <c r="AB33" s="797"/>
      <c r="AC33" s="797"/>
      <c r="AD33" s="797"/>
      <c r="AE33" s="798"/>
      <c r="AF33" s="799">
        <v>3</v>
      </c>
      <c r="AG33" s="800"/>
      <c r="AH33" s="800"/>
      <c r="AI33" s="800"/>
      <c r="AJ33" s="801"/>
      <c r="AK33" s="847">
        <v>58</v>
      </c>
      <c r="AL33" s="843"/>
      <c r="AM33" s="843"/>
      <c r="AN33" s="843"/>
      <c r="AO33" s="843"/>
      <c r="AP33" s="843">
        <v>222</v>
      </c>
      <c r="AQ33" s="843"/>
      <c r="AR33" s="843"/>
      <c r="AS33" s="843"/>
      <c r="AT33" s="843"/>
      <c r="AU33" s="843">
        <v>222</v>
      </c>
      <c r="AV33" s="843"/>
      <c r="AW33" s="843"/>
      <c r="AX33" s="843"/>
      <c r="AY33" s="843"/>
      <c r="AZ33" s="844" t="s">
        <v>491</v>
      </c>
      <c r="BA33" s="844"/>
      <c r="BB33" s="844"/>
      <c r="BC33" s="844"/>
      <c r="BD33" s="844"/>
      <c r="BE33" s="845" t="s">
        <v>394</v>
      </c>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6">
        <v>7</v>
      </c>
      <c r="B34" s="793" t="s">
        <v>397</v>
      </c>
      <c r="C34" s="794"/>
      <c r="D34" s="794"/>
      <c r="E34" s="794"/>
      <c r="F34" s="794"/>
      <c r="G34" s="794"/>
      <c r="H34" s="794"/>
      <c r="I34" s="794"/>
      <c r="J34" s="794"/>
      <c r="K34" s="794"/>
      <c r="L34" s="794"/>
      <c r="M34" s="794"/>
      <c r="N34" s="794"/>
      <c r="O34" s="794"/>
      <c r="P34" s="795"/>
      <c r="Q34" s="796">
        <v>191</v>
      </c>
      <c r="R34" s="797"/>
      <c r="S34" s="797"/>
      <c r="T34" s="797"/>
      <c r="U34" s="797"/>
      <c r="V34" s="797">
        <v>185</v>
      </c>
      <c r="W34" s="797"/>
      <c r="X34" s="797"/>
      <c r="Y34" s="797"/>
      <c r="Z34" s="797"/>
      <c r="AA34" s="797">
        <v>6</v>
      </c>
      <c r="AB34" s="797"/>
      <c r="AC34" s="797"/>
      <c r="AD34" s="797"/>
      <c r="AE34" s="798"/>
      <c r="AF34" s="799">
        <v>0</v>
      </c>
      <c r="AG34" s="800"/>
      <c r="AH34" s="800"/>
      <c r="AI34" s="800"/>
      <c r="AJ34" s="801"/>
      <c r="AK34" s="847">
        <v>50</v>
      </c>
      <c r="AL34" s="843"/>
      <c r="AM34" s="843"/>
      <c r="AN34" s="843"/>
      <c r="AO34" s="843"/>
      <c r="AP34" s="843">
        <v>335</v>
      </c>
      <c r="AQ34" s="843"/>
      <c r="AR34" s="843"/>
      <c r="AS34" s="843"/>
      <c r="AT34" s="843"/>
      <c r="AU34" s="843">
        <v>299</v>
      </c>
      <c r="AV34" s="843"/>
      <c r="AW34" s="843"/>
      <c r="AX34" s="843"/>
      <c r="AY34" s="843"/>
      <c r="AZ34" s="844" t="s">
        <v>491</v>
      </c>
      <c r="BA34" s="844"/>
      <c r="BB34" s="844"/>
      <c r="BC34" s="844"/>
      <c r="BD34" s="844"/>
      <c r="BE34" s="845" t="s">
        <v>570</v>
      </c>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6">
        <v>8</v>
      </c>
      <c r="B35" s="793" t="s">
        <v>399</v>
      </c>
      <c r="C35" s="794"/>
      <c r="D35" s="794"/>
      <c r="E35" s="794"/>
      <c r="F35" s="794"/>
      <c r="G35" s="794"/>
      <c r="H35" s="794"/>
      <c r="I35" s="794"/>
      <c r="J35" s="794"/>
      <c r="K35" s="794"/>
      <c r="L35" s="794"/>
      <c r="M35" s="794"/>
      <c r="N35" s="794"/>
      <c r="O35" s="794"/>
      <c r="P35" s="795"/>
      <c r="Q35" s="796">
        <v>10</v>
      </c>
      <c r="R35" s="797"/>
      <c r="S35" s="797"/>
      <c r="T35" s="797"/>
      <c r="U35" s="797"/>
      <c r="V35" s="797">
        <v>10</v>
      </c>
      <c r="W35" s="797"/>
      <c r="X35" s="797"/>
      <c r="Y35" s="797"/>
      <c r="Z35" s="797"/>
      <c r="AA35" s="797" t="s">
        <v>491</v>
      </c>
      <c r="AB35" s="797"/>
      <c r="AC35" s="797"/>
      <c r="AD35" s="797"/>
      <c r="AE35" s="798"/>
      <c r="AF35" s="799" t="s">
        <v>122</v>
      </c>
      <c r="AG35" s="800"/>
      <c r="AH35" s="800"/>
      <c r="AI35" s="800"/>
      <c r="AJ35" s="801"/>
      <c r="AK35" s="847">
        <v>10</v>
      </c>
      <c r="AL35" s="843"/>
      <c r="AM35" s="843"/>
      <c r="AN35" s="843"/>
      <c r="AO35" s="843"/>
      <c r="AP35" s="843" t="s">
        <v>491</v>
      </c>
      <c r="AQ35" s="843"/>
      <c r="AR35" s="843"/>
      <c r="AS35" s="843"/>
      <c r="AT35" s="843"/>
      <c r="AU35" s="843" t="s">
        <v>491</v>
      </c>
      <c r="AV35" s="843"/>
      <c r="AW35" s="843"/>
      <c r="AX35" s="843"/>
      <c r="AY35" s="843"/>
      <c r="AZ35" s="844" t="s">
        <v>491</v>
      </c>
      <c r="BA35" s="844"/>
      <c r="BB35" s="844"/>
      <c r="BC35" s="844"/>
      <c r="BD35" s="844"/>
      <c r="BE35" s="845" t="s">
        <v>398</v>
      </c>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6">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2">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2">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2">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2">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2">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2">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2">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2">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2">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2">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2">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2">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2">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400</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4" t="s">
        <v>378</v>
      </c>
      <c r="B63" s="802" t="s">
        <v>401</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541</v>
      </c>
      <c r="AG63" s="857"/>
      <c r="AH63" s="857"/>
      <c r="AI63" s="857"/>
      <c r="AJ63" s="858"/>
      <c r="AK63" s="859"/>
      <c r="AL63" s="854"/>
      <c r="AM63" s="854"/>
      <c r="AN63" s="854"/>
      <c r="AO63" s="854"/>
      <c r="AP63" s="857"/>
      <c r="AQ63" s="857"/>
      <c r="AR63" s="857"/>
      <c r="AS63" s="857"/>
      <c r="AT63" s="857"/>
      <c r="AU63" s="857"/>
      <c r="AV63" s="857"/>
      <c r="AW63" s="857"/>
      <c r="AX63" s="857"/>
      <c r="AY63" s="857"/>
      <c r="AZ63" s="861"/>
      <c r="BA63" s="861"/>
      <c r="BB63" s="861"/>
      <c r="BC63" s="861"/>
      <c r="BD63" s="861"/>
      <c r="BE63" s="862"/>
      <c r="BF63" s="862"/>
      <c r="BG63" s="862"/>
      <c r="BH63" s="862"/>
      <c r="BI63" s="863"/>
      <c r="BJ63" s="864" t="s">
        <v>122</v>
      </c>
      <c r="BK63" s="865"/>
      <c r="BL63" s="865"/>
      <c r="BM63" s="865"/>
      <c r="BN63" s="86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402</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403</v>
      </c>
      <c r="B66" s="741"/>
      <c r="C66" s="741"/>
      <c r="D66" s="741"/>
      <c r="E66" s="741"/>
      <c r="F66" s="741"/>
      <c r="G66" s="741"/>
      <c r="H66" s="741"/>
      <c r="I66" s="741"/>
      <c r="J66" s="741"/>
      <c r="K66" s="741"/>
      <c r="L66" s="741"/>
      <c r="M66" s="741"/>
      <c r="N66" s="741"/>
      <c r="O66" s="741"/>
      <c r="P66" s="742"/>
      <c r="Q66" s="746" t="s">
        <v>382</v>
      </c>
      <c r="R66" s="747"/>
      <c r="S66" s="747"/>
      <c r="T66" s="747"/>
      <c r="U66" s="748"/>
      <c r="V66" s="746" t="s">
        <v>383</v>
      </c>
      <c r="W66" s="747"/>
      <c r="X66" s="747"/>
      <c r="Y66" s="747"/>
      <c r="Z66" s="748"/>
      <c r="AA66" s="746" t="s">
        <v>384</v>
      </c>
      <c r="AB66" s="747"/>
      <c r="AC66" s="747"/>
      <c r="AD66" s="747"/>
      <c r="AE66" s="748"/>
      <c r="AF66" s="867" t="s">
        <v>385</v>
      </c>
      <c r="AG66" s="828"/>
      <c r="AH66" s="828"/>
      <c r="AI66" s="828"/>
      <c r="AJ66" s="868"/>
      <c r="AK66" s="746" t="s">
        <v>386</v>
      </c>
      <c r="AL66" s="741"/>
      <c r="AM66" s="741"/>
      <c r="AN66" s="741"/>
      <c r="AO66" s="742"/>
      <c r="AP66" s="746" t="s">
        <v>387</v>
      </c>
      <c r="AQ66" s="747"/>
      <c r="AR66" s="747"/>
      <c r="AS66" s="747"/>
      <c r="AT66" s="748"/>
      <c r="AU66" s="746" t="s">
        <v>404</v>
      </c>
      <c r="AV66" s="747"/>
      <c r="AW66" s="747"/>
      <c r="AX66" s="747"/>
      <c r="AY66" s="748"/>
      <c r="AZ66" s="746" t="s">
        <v>364</v>
      </c>
      <c r="BA66" s="747"/>
      <c r="BB66" s="747"/>
      <c r="BC66" s="747"/>
      <c r="BD66" s="753"/>
      <c r="BE66" s="235"/>
      <c r="BF66" s="235"/>
      <c r="BG66" s="235"/>
      <c r="BH66" s="235"/>
      <c r="BI66" s="235"/>
      <c r="BJ66" s="235"/>
      <c r="BK66" s="235"/>
      <c r="BL66" s="235"/>
      <c r="BM66" s="235"/>
      <c r="BN66" s="235"/>
      <c r="BO66" s="235"/>
      <c r="BP66" s="235"/>
      <c r="BQ66" s="232">
        <v>60</v>
      </c>
      <c r="BR66" s="237"/>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
      <c r="A68" s="230">
        <v>1</v>
      </c>
      <c r="B68" s="882" t="s">
        <v>563</v>
      </c>
      <c r="C68" s="883"/>
      <c r="D68" s="883"/>
      <c r="E68" s="883"/>
      <c r="F68" s="883"/>
      <c r="G68" s="883"/>
      <c r="H68" s="883"/>
      <c r="I68" s="883"/>
      <c r="J68" s="883"/>
      <c r="K68" s="883"/>
      <c r="L68" s="883"/>
      <c r="M68" s="883"/>
      <c r="N68" s="883"/>
      <c r="O68" s="883"/>
      <c r="P68" s="884"/>
      <c r="Q68" s="885">
        <v>349</v>
      </c>
      <c r="R68" s="879"/>
      <c r="S68" s="879"/>
      <c r="T68" s="879"/>
      <c r="U68" s="879"/>
      <c r="V68" s="879">
        <v>348</v>
      </c>
      <c r="W68" s="879"/>
      <c r="X68" s="879"/>
      <c r="Y68" s="879"/>
      <c r="Z68" s="879"/>
      <c r="AA68" s="879">
        <v>0</v>
      </c>
      <c r="AB68" s="879"/>
      <c r="AC68" s="879"/>
      <c r="AD68" s="879"/>
      <c r="AE68" s="879"/>
      <c r="AF68" s="879">
        <v>0</v>
      </c>
      <c r="AG68" s="879"/>
      <c r="AH68" s="879"/>
      <c r="AI68" s="879"/>
      <c r="AJ68" s="879"/>
      <c r="AK68" s="879">
        <v>2</v>
      </c>
      <c r="AL68" s="879"/>
      <c r="AM68" s="879"/>
      <c r="AN68" s="879"/>
      <c r="AO68" s="879"/>
      <c r="AP68" s="879" t="s">
        <v>491</v>
      </c>
      <c r="AQ68" s="879"/>
      <c r="AR68" s="879"/>
      <c r="AS68" s="879"/>
      <c r="AT68" s="879"/>
      <c r="AU68" s="879" t="s">
        <v>491</v>
      </c>
      <c r="AV68" s="879"/>
      <c r="AW68" s="879"/>
      <c r="AX68" s="879"/>
      <c r="AY68" s="879"/>
      <c r="AZ68" s="880" t="s">
        <v>572</v>
      </c>
      <c r="BA68" s="880"/>
      <c r="BB68" s="880"/>
      <c r="BC68" s="880"/>
      <c r="BD68" s="881"/>
      <c r="BE68" s="235"/>
      <c r="BF68" s="235"/>
      <c r="BG68" s="235"/>
      <c r="BH68" s="235"/>
      <c r="BI68" s="235"/>
      <c r="BJ68" s="235"/>
      <c r="BK68" s="235"/>
      <c r="BL68" s="235"/>
      <c r="BM68" s="235"/>
      <c r="BN68" s="235"/>
      <c r="BO68" s="235"/>
      <c r="BP68" s="235"/>
      <c r="BQ68" s="232">
        <v>62</v>
      </c>
      <c r="BR68" s="237"/>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
      <c r="A69" s="232">
        <v>2</v>
      </c>
      <c r="B69" s="886" t="s">
        <v>564</v>
      </c>
      <c r="C69" s="887"/>
      <c r="D69" s="887"/>
      <c r="E69" s="887"/>
      <c r="F69" s="887"/>
      <c r="G69" s="887"/>
      <c r="H69" s="887"/>
      <c r="I69" s="887"/>
      <c r="J69" s="887"/>
      <c r="K69" s="887"/>
      <c r="L69" s="887"/>
      <c r="M69" s="887"/>
      <c r="N69" s="887"/>
      <c r="O69" s="887"/>
      <c r="P69" s="888"/>
      <c r="Q69" s="889">
        <v>27</v>
      </c>
      <c r="R69" s="843"/>
      <c r="S69" s="843"/>
      <c r="T69" s="843"/>
      <c r="U69" s="843"/>
      <c r="V69" s="843">
        <v>26</v>
      </c>
      <c r="W69" s="843"/>
      <c r="X69" s="843"/>
      <c r="Y69" s="843"/>
      <c r="Z69" s="843"/>
      <c r="AA69" s="843">
        <v>2</v>
      </c>
      <c r="AB69" s="843"/>
      <c r="AC69" s="843"/>
      <c r="AD69" s="843"/>
      <c r="AE69" s="843"/>
      <c r="AF69" s="843">
        <v>2</v>
      </c>
      <c r="AG69" s="843"/>
      <c r="AH69" s="843"/>
      <c r="AI69" s="843"/>
      <c r="AJ69" s="843"/>
      <c r="AK69" s="843" t="s">
        <v>491</v>
      </c>
      <c r="AL69" s="843"/>
      <c r="AM69" s="843"/>
      <c r="AN69" s="843"/>
      <c r="AO69" s="843"/>
      <c r="AP69" s="843" t="s">
        <v>491</v>
      </c>
      <c r="AQ69" s="843"/>
      <c r="AR69" s="843"/>
      <c r="AS69" s="843"/>
      <c r="AT69" s="843"/>
      <c r="AU69" s="843" t="s">
        <v>491</v>
      </c>
      <c r="AV69" s="843"/>
      <c r="AW69" s="843"/>
      <c r="AX69" s="843"/>
      <c r="AY69" s="843"/>
      <c r="AZ69" s="845"/>
      <c r="BA69" s="845"/>
      <c r="BB69" s="845"/>
      <c r="BC69" s="845"/>
      <c r="BD69" s="846"/>
      <c r="BE69" s="235"/>
      <c r="BF69" s="235"/>
      <c r="BG69" s="235"/>
      <c r="BH69" s="235"/>
      <c r="BI69" s="235"/>
      <c r="BJ69" s="235"/>
      <c r="BK69" s="235"/>
      <c r="BL69" s="235"/>
      <c r="BM69" s="235"/>
      <c r="BN69" s="235"/>
      <c r="BO69" s="235"/>
      <c r="BP69" s="235"/>
      <c r="BQ69" s="232">
        <v>63</v>
      </c>
      <c r="BR69" s="237"/>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
      <c r="A70" s="232">
        <v>3</v>
      </c>
      <c r="B70" s="886" t="s">
        <v>565</v>
      </c>
      <c r="C70" s="887"/>
      <c r="D70" s="887"/>
      <c r="E70" s="887"/>
      <c r="F70" s="887"/>
      <c r="G70" s="887"/>
      <c r="H70" s="887"/>
      <c r="I70" s="887"/>
      <c r="J70" s="887"/>
      <c r="K70" s="887"/>
      <c r="L70" s="887"/>
      <c r="M70" s="887"/>
      <c r="N70" s="887"/>
      <c r="O70" s="887"/>
      <c r="P70" s="888"/>
      <c r="Q70" s="889">
        <v>63</v>
      </c>
      <c r="R70" s="843"/>
      <c r="S70" s="843"/>
      <c r="T70" s="843"/>
      <c r="U70" s="843"/>
      <c r="V70" s="843">
        <v>51</v>
      </c>
      <c r="W70" s="843"/>
      <c r="X70" s="843"/>
      <c r="Y70" s="843"/>
      <c r="Z70" s="843"/>
      <c r="AA70" s="843">
        <v>13</v>
      </c>
      <c r="AB70" s="843"/>
      <c r="AC70" s="843"/>
      <c r="AD70" s="843"/>
      <c r="AE70" s="843"/>
      <c r="AF70" s="843">
        <v>13</v>
      </c>
      <c r="AG70" s="843"/>
      <c r="AH70" s="843"/>
      <c r="AI70" s="843"/>
      <c r="AJ70" s="843"/>
      <c r="AK70" s="843" t="s">
        <v>491</v>
      </c>
      <c r="AL70" s="843"/>
      <c r="AM70" s="843"/>
      <c r="AN70" s="843"/>
      <c r="AO70" s="843"/>
      <c r="AP70" s="843" t="s">
        <v>491</v>
      </c>
      <c r="AQ70" s="843"/>
      <c r="AR70" s="843"/>
      <c r="AS70" s="843"/>
      <c r="AT70" s="843"/>
      <c r="AU70" s="843" t="s">
        <v>491</v>
      </c>
      <c r="AV70" s="843"/>
      <c r="AW70" s="843"/>
      <c r="AX70" s="843"/>
      <c r="AY70" s="843"/>
      <c r="AZ70" s="845"/>
      <c r="BA70" s="845"/>
      <c r="BB70" s="845"/>
      <c r="BC70" s="845"/>
      <c r="BD70" s="846"/>
      <c r="BE70" s="235"/>
      <c r="BF70" s="235"/>
      <c r="BG70" s="235"/>
      <c r="BH70" s="235"/>
      <c r="BI70" s="235"/>
      <c r="BJ70" s="235"/>
      <c r="BK70" s="235"/>
      <c r="BL70" s="235"/>
      <c r="BM70" s="235"/>
      <c r="BN70" s="235"/>
      <c r="BO70" s="235"/>
      <c r="BP70" s="235"/>
      <c r="BQ70" s="232">
        <v>64</v>
      </c>
      <c r="BR70" s="237"/>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
      <c r="A71" s="232">
        <v>4</v>
      </c>
      <c r="B71" s="886" t="s">
        <v>566</v>
      </c>
      <c r="C71" s="887"/>
      <c r="D71" s="887"/>
      <c r="E71" s="887"/>
      <c r="F71" s="887"/>
      <c r="G71" s="887"/>
      <c r="H71" s="887"/>
      <c r="I71" s="887"/>
      <c r="J71" s="887"/>
      <c r="K71" s="887"/>
      <c r="L71" s="887"/>
      <c r="M71" s="887"/>
      <c r="N71" s="887"/>
      <c r="O71" s="887"/>
      <c r="P71" s="888"/>
      <c r="Q71" s="889">
        <v>332</v>
      </c>
      <c r="R71" s="843"/>
      <c r="S71" s="843"/>
      <c r="T71" s="843"/>
      <c r="U71" s="843"/>
      <c r="V71" s="843">
        <v>216</v>
      </c>
      <c r="W71" s="843"/>
      <c r="X71" s="843"/>
      <c r="Y71" s="843"/>
      <c r="Z71" s="843"/>
      <c r="AA71" s="843">
        <v>117</v>
      </c>
      <c r="AB71" s="843"/>
      <c r="AC71" s="843"/>
      <c r="AD71" s="843"/>
      <c r="AE71" s="843"/>
      <c r="AF71" s="843">
        <v>117</v>
      </c>
      <c r="AG71" s="843"/>
      <c r="AH71" s="843"/>
      <c r="AI71" s="843"/>
      <c r="AJ71" s="843"/>
      <c r="AK71" s="843">
        <v>113</v>
      </c>
      <c r="AL71" s="843"/>
      <c r="AM71" s="843"/>
      <c r="AN71" s="843"/>
      <c r="AO71" s="843"/>
      <c r="AP71" s="843" t="s">
        <v>491</v>
      </c>
      <c r="AQ71" s="843"/>
      <c r="AR71" s="843"/>
      <c r="AS71" s="843"/>
      <c r="AT71" s="843"/>
      <c r="AU71" s="843" t="s">
        <v>491</v>
      </c>
      <c r="AV71" s="843"/>
      <c r="AW71" s="843"/>
      <c r="AX71" s="843"/>
      <c r="AY71" s="843"/>
      <c r="AZ71" s="845" t="s">
        <v>573</v>
      </c>
      <c r="BA71" s="845"/>
      <c r="BB71" s="845"/>
      <c r="BC71" s="845"/>
      <c r="BD71" s="846"/>
      <c r="BE71" s="235"/>
      <c r="BF71" s="235"/>
      <c r="BG71" s="235"/>
      <c r="BH71" s="235"/>
      <c r="BI71" s="235"/>
      <c r="BJ71" s="235"/>
      <c r="BK71" s="235"/>
      <c r="BL71" s="235"/>
      <c r="BM71" s="235"/>
      <c r="BN71" s="235"/>
      <c r="BO71" s="235"/>
      <c r="BP71" s="235"/>
      <c r="BQ71" s="232">
        <v>65</v>
      </c>
      <c r="BR71" s="237"/>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
      <c r="A72" s="232">
        <v>5</v>
      </c>
      <c r="B72" s="886" t="s">
        <v>567</v>
      </c>
      <c r="C72" s="887"/>
      <c r="D72" s="887"/>
      <c r="E72" s="887"/>
      <c r="F72" s="887"/>
      <c r="G72" s="887"/>
      <c r="H72" s="887"/>
      <c r="I72" s="887"/>
      <c r="J72" s="887"/>
      <c r="K72" s="887"/>
      <c r="L72" s="887"/>
      <c r="M72" s="887"/>
      <c r="N72" s="887"/>
      <c r="O72" s="887"/>
      <c r="P72" s="888"/>
      <c r="Q72" s="889">
        <v>211512</v>
      </c>
      <c r="R72" s="843"/>
      <c r="S72" s="843"/>
      <c r="T72" s="843"/>
      <c r="U72" s="843"/>
      <c r="V72" s="843">
        <v>207502</v>
      </c>
      <c r="W72" s="843"/>
      <c r="X72" s="843"/>
      <c r="Y72" s="843"/>
      <c r="Z72" s="843"/>
      <c r="AA72" s="843">
        <v>4010</v>
      </c>
      <c r="AB72" s="843"/>
      <c r="AC72" s="843"/>
      <c r="AD72" s="843"/>
      <c r="AE72" s="843"/>
      <c r="AF72" s="843">
        <v>4010</v>
      </c>
      <c r="AG72" s="843"/>
      <c r="AH72" s="843"/>
      <c r="AI72" s="843"/>
      <c r="AJ72" s="843"/>
      <c r="AK72" s="843" t="s">
        <v>491</v>
      </c>
      <c r="AL72" s="843"/>
      <c r="AM72" s="843"/>
      <c r="AN72" s="843"/>
      <c r="AO72" s="843"/>
      <c r="AP72" s="843" t="s">
        <v>491</v>
      </c>
      <c r="AQ72" s="843"/>
      <c r="AR72" s="843"/>
      <c r="AS72" s="843"/>
      <c r="AT72" s="843"/>
      <c r="AU72" s="843" t="s">
        <v>491</v>
      </c>
      <c r="AV72" s="843"/>
      <c r="AW72" s="843"/>
      <c r="AX72" s="843"/>
      <c r="AY72" s="843"/>
      <c r="AZ72" s="845"/>
      <c r="BA72" s="845"/>
      <c r="BB72" s="845"/>
      <c r="BC72" s="845"/>
      <c r="BD72" s="846"/>
      <c r="BE72" s="235"/>
      <c r="BF72" s="235"/>
      <c r="BG72" s="235"/>
      <c r="BH72" s="235"/>
      <c r="BI72" s="235"/>
      <c r="BJ72" s="235"/>
      <c r="BK72" s="235"/>
      <c r="BL72" s="235"/>
      <c r="BM72" s="235"/>
      <c r="BN72" s="235"/>
      <c r="BO72" s="235"/>
      <c r="BP72" s="235"/>
      <c r="BQ72" s="232">
        <v>66</v>
      </c>
      <c r="BR72" s="237"/>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
      <c r="A73" s="232">
        <v>6</v>
      </c>
      <c r="B73" s="886"/>
      <c r="C73" s="887"/>
      <c r="D73" s="887"/>
      <c r="E73" s="887"/>
      <c r="F73" s="887"/>
      <c r="G73" s="887"/>
      <c r="H73" s="887"/>
      <c r="I73" s="887"/>
      <c r="J73" s="887"/>
      <c r="K73" s="887"/>
      <c r="L73" s="887"/>
      <c r="M73" s="887"/>
      <c r="N73" s="887"/>
      <c r="O73" s="887"/>
      <c r="P73" s="888"/>
      <c r="Q73" s="889"/>
      <c r="R73" s="843"/>
      <c r="S73" s="843"/>
      <c r="T73" s="843"/>
      <c r="U73" s="843"/>
      <c r="V73" s="843"/>
      <c r="W73" s="843"/>
      <c r="X73" s="843"/>
      <c r="Y73" s="843"/>
      <c r="Z73" s="843"/>
      <c r="AA73" s="843"/>
      <c r="AB73" s="843"/>
      <c r="AC73" s="843"/>
      <c r="AD73" s="843"/>
      <c r="AE73" s="843"/>
      <c r="AF73" s="843"/>
      <c r="AG73" s="843"/>
      <c r="AH73" s="843"/>
      <c r="AI73" s="843"/>
      <c r="AJ73" s="843"/>
      <c r="AK73" s="843"/>
      <c r="AL73" s="843"/>
      <c r="AM73" s="843"/>
      <c r="AN73" s="843"/>
      <c r="AO73" s="843"/>
      <c r="AP73" s="843"/>
      <c r="AQ73" s="843"/>
      <c r="AR73" s="843"/>
      <c r="AS73" s="843"/>
      <c r="AT73" s="843"/>
      <c r="AU73" s="843"/>
      <c r="AV73" s="843"/>
      <c r="AW73" s="843"/>
      <c r="AX73" s="843"/>
      <c r="AY73" s="843"/>
      <c r="AZ73" s="845"/>
      <c r="BA73" s="845"/>
      <c r="BB73" s="845"/>
      <c r="BC73" s="845"/>
      <c r="BD73" s="846"/>
      <c r="BE73" s="235"/>
      <c r="BF73" s="235"/>
      <c r="BG73" s="235"/>
      <c r="BH73" s="235"/>
      <c r="BI73" s="235"/>
      <c r="BJ73" s="235"/>
      <c r="BK73" s="235"/>
      <c r="BL73" s="235"/>
      <c r="BM73" s="235"/>
      <c r="BN73" s="235"/>
      <c r="BO73" s="235"/>
      <c r="BP73" s="235"/>
      <c r="BQ73" s="232">
        <v>67</v>
      </c>
      <c r="BR73" s="237"/>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
      <c r="A74" s="232">
        <v>7</v>
      </c>
      <c r="B74" s="886"/>
      <c r="C74" s="887"/>
      <c r="D74" s="887"/>
      <c r="E74" s="887"/>
      <c r="F74" s="887"/>
      <c r="G74" s="887"/>
      <c r="H74" s="887"/>
      <c r="I74" s="887"/>
      <c r="J74" s="887"/>
      <c r="K74" s="887"/>
      <c r="L74" s="887"/>
      <c r="M74" s="887"/>
      <c r="N74" s="887"/>
      <c r="O74" s="887"/>
      <c r="P74" s="888"/>
      <c r="Q74" s="889"/>
      <c r="R74" s="843"/>
      <c r="S74" s="843"/>
      <c r="T74" s="843"/>
      <c r="U74" s="843"/>
      <c r="V74" s="843"/>
      <c r="W74" s="843"/>
      <c r="X74" s="843"/>
      <c r="Y74" s="843"/>
      <c r="Z74" s="843"/>
      <c r="AA74" s="843"/>
      <c r="AB74" s="843"/>
      <c r="AC74" s="843"/>
      <c r="AD74" s="843"/>
      <c r="AE74" s="843"/>
      <c r="AF74" s="843"/>
      <c r="AG74" s="843"/>
      <c r="AH74" s="843"/>
      <c r="AI74" s="843"/>
      <c r="AJ74" s="843"/>
      <c r="AK74" s="843"/>
      <c r="AL74" s="843"/>
      <c r="AM74" s="843"/>
      <c r="AN74" s="843"/>
      <c r="AO74" s="843"/>
      <c r="AP74" s="843"/>
      <c r="AQ74" s="843"/>
      <c r="AR74" s="843"/>
      <c r="AS74" s="843"/>
      <c r="AT74" s="843"/>
      <c r="AU74" s="843"/>
      <c r="AV74" s="843"/>
      <c r="AW74" s="843"/>
      <c r="AX74" s="843"/>
      <c r="AY74" s="843"/>
      <c r="AZ74" s="845"/>
      <c r="BA74" s="845"/>
      <c r="BB74" s="845"/>
      <c r="BC74" s="845"/>
      <c r="BD74" s="846"/>
      <c r="BE74" s="235"/>
      <c r="BF74" s="235"/>
      <c r="BG74" s="235"/>
      <c r="BH74" s="235"/>
      <c r="BI74" s="235"/>
      <c r="BJ74" s="235"/>
      <c r="BK74" s="235"/>
      <c r="BL74" s="235"/>
      <c r="BM74" s="235"/>
      <c r="BN74" s="235"/>
      <c r="BO74" s="235"/>
      <c r="BP74" s="235"/>
      <c r="BQ74" s="232">
        <v>68</v>
      </c>
      <c r="BR74" s="237"/>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
      <c r="A75" s="232">
        <v>8</v>
      </c>
      <c r="B75" s="886"/>
      <c r="C75" s="887"/>
      <c r="D75" s="887"/>
      <c r="E75" s="887"/>
      <c r="F75" s="887"/>
      <c r="G75" s="887"/>
      <c r="H75" s="887"/>
      <c r="I75" s="887"/>
      <c r="J75" s="887"/>
      <c r="K75" s="887"/>
      <c r="L75" s="887"/>
      <c r="M75" s="887"/>
      <c r="N75" s="887"/>
      <c r="O75" s="887"/>
      <c r="P75" s="888"/>
      <c r="Q75" s="890"/>
      <c r="R75" s="891"/>
      <c r="S75" s="891"/>
      <c r="T75" s="891"/>
      <c r="U75" s="847"/>
      <c r="V75" s="892"/>
      <c r="W75" s="891"/>
      <c r="X75" s="891"/>
      <c r="Y75" s="891"/>
      <c r="Z75" s="847"/>
      <c r="AA75" s="892"/>
      <c r="AB75" s="891"/>
      <c r="AC75" s="891"/>
      <c r="AD75" s="891"/>
      <c r="AE75" s="847"/>
      <c r="AF75" s="892"/>
      <c r="AG75" s="891"/>
      <c r="AH75" s="891"/>
      <c r="AI75" s="891"/>
      <c r="AJ75" s="847"/>
      <c r="AK75" s="892"/>
      <c r="AL75" s="891"/>
      <c r="AM75" s="891"/>
      <c r="AN75" s="891"/>
      <c r="AO75" s="847"/>
      <c r="AP75" s="892"/>
      <c r="AQ75" s="891"/>
      <c r="AR75" s="891"/>
      <c r="AS75" s="891"/>
      <c r="AT75" s="847"/>
      <c r="AU75" s="892"/>
      <c r="AV75" s="891"/>
      <c r="AW75" s="891"/>
      <c r="AX75" s="891"/>
      <c r="AY75" s="847"/>
      <c r="AZ75" s="845"/>
      <c r="BA75" s="845"/>
      <c r="BB75" s="845"/>
      <c r="BC75" s="845"/>
      <c r="BD75" s="846"/>
      <c r="BE75" s="235"/>
      <c r="BF75" s="235"/>
      <c r="BG75" s="235"/>
      <c r="BH75" s="235"/>
      <c r="BI75" s="235"/>
      <c r="BJ75" s="235"/>
      <c r="BK75" s="235"/>
      <c r="BL75" s="235"/>
      <c r="BM75" s="235"/>
      <c r="BN75" s="235"/>
      <c r="BO75" s="235"/>
      <c r="BP75" s="235"/>
      <c r="BQ75" s="232">
        <v>69</v>
      </c>
      <c r="BR75" s="237"/>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
      <c r="A76" s="232">
        <v>9</v>
      </c>
      <c r="B76" s="886"/>
      <c r="C76" s="887"/>
      <c r="D76" s="887"/>
      <c r="E76" s="887"/>
      <c r="F76" s="887"/>
      <c r="G76" s="887"/>
      <c r="H76" s="887"/>
      <c r="I76" s="887"/>
      <c r="J76" s="887"/>
      <c r="K76" s="887"/>
      <c r="L76" s="887"/>
      <c r="M76" s="887"/>
      <c r="N76" s="887"/>
      <c r="O76" s="887"/>
      <c r="P76" s="888"/>
      <c r="Q76" s="890"/>
      <c r="R76" s="891"/>
      <c r="S76" s="891"/>
      <c r="T76" s="891"/>
      <c r="U76" s="847"/>
      <c r="V76" s="892"/>
      <c r="W76" s="891"/>
      <c r="X76" s="891"/>
      <c r="Y76" s="891"/>
      <c r="Z76" s="847"/>
      <c r="AA76" s="892"/>
      <c r="AB76" s="891"/>
      <c r="AC76" s="891"/>
      <c r="AD76" s="891"/>
      <c r="AE76" s="847"/>
      <c r="AF76" s="892"/>
      <c r="AG76" s="891"/>
      <c r="AH76" s="891"/>
      <c r="AI76" s="891"/>
      <c r="AJ76" s="847"/>
      <c r="AK76" s="892"/>
      <c r="AL76" s="891"/>
      <c r="AM76" s="891"/>
      <c r="AN76" s="891"/>
      <c r="AO76" s="847"/>
      <c r="AP76" s="892"/>
      <c r="AQ76" s="891"/>
      <c r="AR76" s="891"/>
      <c r="AS76" s="891"/>
      <c r="AT76" s="847"/>
      <c r="AU76" s="892"/>
      <c r="AV76" s="891"/>
      <c r="AW76" s="891"/>
      <c r="AX76" s="891"/>
      <c r="AY76" s="847"/>
      <c r="AZ76" s="845"/>
      <c r="BA76" s="845"/>
      <c r="BB76" s="845"/>
      <c r="BC76" s="845"/>
      <c r="BD76" s="846"/>
      <c r="BE76" s="235"/>
      <c r="BF76" s="235"/>
      <c r="BG76" s="235"/>
      <c r="BH76" s="235"/>
      <c r="BI76" s="235"/>
      <c r="BJ76" s="235"/>
      <c r="BK76" s="235"/>
      <c r="BL76" s="235"/>
      <c r="BM76" s="235"/>
      <c r="BN76" s="235"/>
      <c r="BO76" s="235"/>
      <c r="BP76" s="235"/>
      <c r="BQ76" s="232">
        <v>70</v>
      </c>
      <c r="BR76" s="237"/>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
      <c r="A77" s="232">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5"/>
      <c r="BF77" s="235"/>
      <c r="BG77" s="235"/>
      <c r="BH77" s="235"/>
      <c r="BI77" s="235"/>
      <c r="BJ77" s="235"/>
      <c r="BK77" s="235"/>
      <c r="BL77" s="235"/>
      <c r="BM77" s="235"/>
      <c r="BN77" s="235"/>
      <c r="BO77" s="235"/>
      <c r="BP77" s="235"/>
      <c r="BQ77" s="232">
        <v>71</v>
      </c>
      <c r="BR77" s="237"/>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
      <c r="A78" s="232">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
      <c r="A79" s="232">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
      <c r="A80" s="232">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
      <c r="A81" s="232">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
      <c r="A82" s="232">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
      <c r="A83" s="232">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
      <c r="A84" s="232">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
      <c r="A85" s="232">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
      <c r="A86" s="232">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
      <c r="A87" s="238">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5"/>
      <c r="BF87" s="235"/>
      <c r="BG87" s="235"/>
      <c r="BH87" s="235"/>
      <c r="BI87" s="235"/>
      <c r="BJ87" s="235"/>
      <c r="BK87" s="235"/>
      <c r="BL87" s="235"/>
      <c r="BM87" s="235"/>
      <c r="BN87" s="235"/>
      <c r="BO87" s="235"/>
      <c r="BP87" s="235"/>
      <c r="BQ87" s="232">
        <v>81</v>
      </c>
      <c r="BR87" s="237"/>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5">
      <c r="A88" s="234" t="s">
        <v>378</v>
      </c>
      <c r="B88" s="802" t="s">
        <v>405</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c r="AG88" s="857"/>
      <c r="AH88" s="857"/>
      <c r="AI88" s="857"/>
      <c r="AJ88" s="857"/>
      <c r="AK88" s="854"/>
      <c r="AL88" s="854"/>
      <c r="AM88" s="854"/>
      <c r="AN88" s="854"/>
      <c r="AO88" s="854"/>
      <c r="AP88" s="857"/>
      <c r="AQ88" s="857"/>
      <c r="AR88" s="857"/>
      <c r="AS88" s="857"/>
      <c r="AT88" s="857"/>
      <c r="AU88" s="857"/>
      <c r="AV88" s="857"/>
      <c r="AW88" s="857"/>
      <c r="AX88" s="857"/>
      <c r="AY88" s="857"/>
      <c r="AZ88" s="862"/>
      <c r="BA88" s="862"/>
      <c r="BB88" s="862"/>
      <c r="BC88" s="862"/>
      <c r="BD88" s="863"/>
      <c r="BE88" s="235"/>
      <c r="BF88" s="235"/>
      <c r="BG88" s="235"/>
      <c r="BH88" s="235"/>
      <c r="BI88" s="235"/>
      <c r="BJ88" s="235"/>
      <c r="BK88" s="235"/>
      <c r="BL88" s="235"/>
      <c r="BM88" s="235"/>
      <c r="BN88" s="235"/>
      <c r="BO88" s="235"/>
      <c r="BP88" s="235"/>
      <c r="BQ88" s="232">
        <v>82</v>
      </c>
      <c r="BR88" s="237"/>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378</v>
      </c>
      <c r="BR102" s="802" t="s">
        <v>406</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c r="CS102" s="865"/>
      <c r="CT102" s="865"/>
      <c r="CU102" s="865"/>
      <c r="CV102" s="904"/>
      <c r="CW102" s="903"/>
      <c r="CX102" s="865"/>
      <c r="CY102" s="865"/>
      <c r="CZ102" s="865"/>
      <c r="DA102" s="904"/>
      <c r="DB102" s="903"/>
      <c r="DC102" s="865"/>
      <c r="DD102" s="865"/>
      <c r="DE102" s="865"/>
      <c r="DF102" s="904"/>
      <c r="DG102" s="903"/>
      <c r="DH102" s="865"/>
      <c r="DI102" s="865"/>
      <c r="DJ102" s="865"/>
      <c r="DK102" s="904"/>
      <c r="DL102" s="903"/>
      <c r="DM102" s="865"/>
      <c r="DN102" s="865"/>
      <c r="DO102" s="865"/>
      <c r="DP102" s="904"/>
      <c r="DQ102" s="903"/>
      <c r="DR102" s="865"/>
      <c r="DS102" s="865"/>
      <c r="DT102" s="865"/>
      <c r="DU102" s="904"/>
      <c r="DV102" s="802"/>
      <c r="DW102" s="803"/>
      <c r="DX102" s="803"/>
      <c r="DY102" s="803"/>
      <c r="DZ102" s="927"/>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8" t="s">
        <v>407</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9" t="s">
        <v>408</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409</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410</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0" t="s">
        <v>411</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412</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
      <c r="A109" s="925" t="s">
        <v>413</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414</v>
      </c>
      <c r="AB109" s="906"/>
      <c r="AC109" s="906"/>
      <c r="AD109" s="906"/>
      <c r="AE109" s="907"/>
      <c r="AF109" s="905" t="s">
        <v>415</v>
      </c>
      <c r="AG109" s="906"/>
      <c r="AH109" s="906"/>
      <c r="AI109" s="906"/>
      <c r="AJ109" s="907"/>
      <c r="AK109" s="905" t="s">
        <v>294</v>
      </c>
      <c r="AL109" s="906"/>
      <c r="AM109" s="906"/>
      <c r="AN109" s="906"/>
      <c r="AO109" s="907"/>
      <c r="AP109" s="905" t="s">
        <v>416</v>
      </c>
      <c r="AQ109" s="906"/>
      <c r="AR109" s="906"/>
      <c r="AS109" s="906"/>
      <c r="AT109" s="908"/>
      <c r="AU109" s="925" t="s">
        <v>413</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414</v>
      </c>
      <c r="BR109" s="906"/>
      <c r="BS109" s="906"/>
      <c r="BT109" s="906"/>
      <c r="BU109" s="907"/>
      <c r="BV109" s="905" t="s">
        <v>415</v>
      </c>
      <c r="BW109" s="906"/>
      <c r="BX109" s="906"/>
      <c r="BY109" s="906"/>
      <c r="BZ109" s="907"/>
      <c r="CA109" s="905" t="s">
        <v>294</v>
      </c>
      <c r="CB109" s="906"/>
      <c r="CC109" s="906"/>
      <c r="CD109" s="906"/>
      <c r="CE109" s="907"/>
      <c r="CF109" s="926" t="s">
        <v>416</v>
      </c>
      <c r="CG109" s="926"/>
      <c r="CH109" s="926"/>
      <c r="CI109" s="926"/>
      <c r="CJ109" s="926"/>
      <c r="CK109" s="905" t="s">
        <v>417</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414</v>
      </c>
      <c r="DH109" s="906"/>
      <c r="DI109" s="906"/>
      <c r="DJ109" s="906"/>
      <c r="DK109" s="907"/>
      <c r="DL109" s="905" t="s">
        <v>415</v>
      </c>
      <c r="DM109" s="906"/>
      <c r="DN109" s="906"/>
      <c r="DO109" s="906"/>
      <c r="DP109" s="907"/>
      <c r="DQ109" s="905" t="s">
        <v>294</v>
      </c>
      <c r="DR109" s="906"/>
      <c r="DS109" s="906"/>
      <c r="DT109" s="906"/>
      <c r="DU109" s="907"/>
      <c r="DV109" s="905" t="s">
        <v>416</v>
      </c>
      <c r="DW109" s="906"/>
      <c r="DX109" s="906"/>
      <c r="DY109" s="906"/>
      <c r="DZ109" s="908"/>
    </row>
    <row r="110" spans="1:131" s="224" customFormat="1" ht="26.25" customHeight="1" x14ac:dyDescent="0.2">
      <c r="A110" s="909" t="s">
        <v>418</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1928079</v>
      </c>
      <c r="AB110" s="913"/>
      <c r="AC110" s="913"/>
      <c r="AD110" s="913"/>
      <c r="AE110" s="914"/>
      <c r="AF110" s="915">
        <v>2132714</v>
      </c>
      <c r="AG110" s="913"/>
      <c r="AH110" s="913"/>
      <c r="AI110" s="913"/>
      <c r="AJ110" s="914"/>
      <c r="AK110" s="915">
        <v>2210496</v>
      </c>
      <c r="AL110" s="913"/>
      <c r="AM110" s="913"/>
      <c r="AN110" s="913"/>
      <c r="AO110" s="914"/>
      <c r="AP110" s="916">
        <v>26.9</v>
      </c>
      <c r="AQ110" s="917"/>
      <c r="AR110" s="917"/>
      <c r="AS110" s="917"/>
      <c r="AT110" s="918"/>
      <c r="AU110" s="919" t="s">
        <v>69</v>
      </c>
      <c r="AV110" s="920"/>
      <c r="AW110" s="920"/>
      <c r="AX110" s="920"/>
      <c r="AY110" s="920"/>
      <c r="AZ110" s="942" t="s">
        <v>419</v>
      </c>
      <c r="BA110" s="910"/>
      <c r="BB110" s="910"/>
      <c r="BC110" s="910"/>
      <c r="BD110" s="910"/>
      <c r="BE110" s="910"/>
      <c r="BF110" s="910"/>
      <c r="BG110" s="910"/>
      <c r="BH110" s="910"/>
      <c r="BI110" s="910"/>
      <c r="BJ110" s="910"/>
      <c r="BK110" s="910"/>
      <c r="BL110" s="910"/>
      <c r="BM110" s="910"/>
      <c r="BN110" s="910"/>
      <c r="BO110" s="910"/>
      <c r="BP110" s="911"/>
      <c r="BQ110" s="943">
        <v>18070706</v>
      </c>
      <c r="BR110" s="944"/>
      <c r="BS110" s="944"/>
      <c r="BT110" s="944"/>
      <c r="BU110" s="944"/>
      <c r="BV110" s="944">
        <v>17090442</v>
      </c>
      <c r="BW110" s="944"/>
      <c r="BX110" s="944"/>
      <c r="BY110" s="944"/>
      <c r="BZ110" s="944"/>
      <c r="CA110" s="944">
        <v>15911464</v>
      </c>
      <c r="CB110" s="944"/>
      <c r="CC110" s="944"/>
      <c r="CD110" s="944"/>
      <c r="CE110" s="944"/>
      <c r="CF110" s="957">
        <v>193.4</v>
      </c>
      <c r="CG110" s="958"/>
      <c r="CH110" s="958"/>
      <c r="CI110" s="958"/>
      <c r="CJ110" s="958"/>
      <c r="CK110" s="959" t="s">
        <v>420</v>
      </c>
      <c r="CL110" s="960"/>
      <c r="CM110" s="942" t="s">
        <v>421</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v>179491</v>
      </c>
      <c r="DR110" s="944"/>
      <c r="DS110" s="944"/>
      <c r="DT110" s="944"/>
      <c r="DU110" s="944"/>
      <c r="DV110" s="945">
        <v>2.2000000000000002</v>
      </c>
      <c r="DW110" s="945"/>
      <c r="DX110" s="945"/>
      <c r="DY110" s="945"/>
      <c r="DZ110" s="946"/>
    </row>
    <row r="111" spans="1:131" s="224" customFormat="1" ht="26.25" customHeight="1" x14ac:dyDescent="0.2">
      <c r="A111" s="947" t="s">
        <v>422</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423</v>
      </c>
      <c r="BA111" s="936"/>
      <c r="BB111" s="936"/>
      <c r="BC111" s="936"/>
      <c r="BD111" s="936"/>
      <c r="BE111" s="936"/>
      <c r="BF111" s="936"/>
      <c r="BG111" s="936"/>
      <c r="BH111" s="936"/>
      <c r="BI111" s="936"/>
      <c r="BJ111" s="936"/>
      <c r="BK111" s="936"/>
      <c r="BL111" s="936"/>
      <c r="BM111" s="936"/>
      <c r="BN111" s="936"/>
      <c r="BO111" s="936"/>
      <c r="BP111" s="937"/>
      <c r="BQ111" s="938" t="s">
        <v>122</v>
      </c>
      <c r="BR111" s="939"/>
      <c r="BS111" s="939"/>
      <c r="BT111" s="939"/>
      <c r="BU111" s="939"/>
      <c r="BV111" s="939" t="s">
        <v>122</v>
      </c>
      <c r="BW111" s="939"/>
      <c r="BX111" s="939"/>
      <c r="BY111" s="939"/>
      <c r="BZ111" s="939"/>
      <c r="CA111" s="939">
        <v>179491</v>
      </c>
      <c r="CB111" s="939"/>
      <c r="CC111" s="939"/>
      <c r="CD111" s="939"/>
      <c r="CE111" s="939"/>
      <c r="CF111" s="933">
        <v>2.2000000000000002</v>
      </c>
      <c r="CG111" s="934"/>
      <c r="CH111" s="934"/>
      <c r="CI111" s="934"/>
      <c r="CJ111" s="934"/>
      <c r="CK111" s="961"/>
      <c r="CL111" s="962"/>
      <c r="CM111" s="935" t="s">
        <v>424</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2">
      <c r="A112" s="965" t="s">
        <v>425</v>
      </c>
      <c r="B112" s="966"/>
      <c r="C112" s="936" t="s">
        <v>426</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427</v>
      </c>
      <c r="BA112" s="936"/>
      <c r="BB112" s="936"/>
      <c r="BC112" s="936"/>
      <c r="BD112" s="936"/>
      <c r="BE112" s="936"/>
      <c r="BF112" s="936"/>
      <c r="BG112" s="936"/>
      <c r="BH112" s="936"/>
      <c r="BI112" s="936"/>
      <c r="BJ112" s="936"/>
      <c r="BK112" s="936"/>
      <c r="BL112" s="936"/>
      <c r="BM112" s="936"/>
      <c r="BN112" s="936"/>
      <c r="BO112" s="936"/>
      <c r="BP112" s="937"/>
      <c r="BQ112" s="938">
        <v>930610</v>
      </c>
      <c r="BR112" s="939"/>
      <c r="BS112" s="939"/>
      <c r="BT112" s="939"/>
      <c r="BU112" s="939"/>
      <c r="BV112" s="939">
        <v>863243</v>
      </c>
      <c r="BW112" s="939"/>
      <c r="BX112" s="939"/>
      <c r="BY112" s="939"/>
      <c r="BZ112" s="939"/>
      <c r="CA112" s="939">
        <v>777302</v>
      </c>
      <c r="CB112" s="939"/>
      <c r="CC112" s="939"/>
      <c r="CD112" s="939"/>
      <c r="CE112" s="939"/>
      <c r="CF112" s="933">
        <v>9.4</v>
      </c>
      <c r="CG112" s="934"/>
      <c r="CH112" s="934"/>
      <c r="CI112" s="934"/>
      <c r="CJ112" s="934"/>
      <c r="CK112" s="961"/>
      <c r="CL112" s="962"/>
      <c r="CM112" s="935" t="s">
        <v>428</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2">
      <c r="A113" s="967"/>
      <c r="B113" s="968"/>
      <c r="C113" s="936" t="s">
        <v>429</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139288</v>
      </c>
      <c r="AB113" s="951"/>
      <c r="AC113" s="951"/>
      <c r="AD113" s="951"/>
      <c r="AE113" s="952"/>
      <c r="AF113" s="953">
        <v>146331</v>
      </c>
      <c r="AG113" s="951"/>
      <c r="AH113" s="951"/>
      <c r="AI113" s="951"/>
      <c r="AJ113" s="952"/>
      <c r="AK113" s="953">
        <v>137744</v>
      </c>
      <c r="AL113" s="951"/>
      <c r="AM113" s="951"/>
      <c r="AN113" s="951"/>
      <c r="AO113" s="952"/>
      <c r="AP113" s="954">
        <v>1.7</v>
      </c>
      <c r="AQ113" s="955"/>
      <c r="AR113" s="955"/>
      <c r="AS113" s="955"/>
      <c r="AT113" s="956"/>
      <c r="AU113" s="921"/>
      <c r="AV113" s="922"/>
      <c r="AW113" s="922"/>
      <c r="AX113" s="922"/>
      <c r="AY113" s="922"/>
      <c r="AZ113" s="935" t="s">
        <v>430</v>
      </c>
      <c r="BA113" s="936"/>
      <c r="BB113" s="936"/>
      <c r="BC113" s="936"/>
      <c r="BD113" s="936"/>
      <c r="BE113" s="936"/>
      <c r="BF113" s="936"/>
      <c r="BG113" s="936"/>
      <c r="BH113" s="936"/>
      <c r="BI113" s="936"/>
      <c r="BJ113" s="936"/>
      <c r="BK113" s="936"/>
      <c r="BL113" s="936"/>
      <c r="BM113" s="936"/>
      <c r="BN113" s="936"/>
      <c r="BO113" s="936"/>
      <c r="BP113" s="937"/>
      <c r="BQ113" s="938" t="s">
        <v>122</v>
      </c>
      <c r="BR113" s="939"/>
      <c r="BS113" s="939"/>
      <c r="BT113" s="939"/>
      <c r="BU113" s="939"/>
      <c r="BV113" s="939" t="s">
        <v>122</v>
      </c>
      <c r="BW113" s="939"/>
      <c r="BX113" s="939"/>
      <c r="BY113" s="939"/>
      <c r="BZ113" s="939"/>
      <c r="CA113" s="939" t="s">
        <v>122</v>
      </c>
      <c r="CB113" s="939"/>
      <c r="CC113" s="939"/>
      <c r="CD113" s="939"/>
      <c r="CE113" s="939"/>
      <c r="CF113" s="933" t="s">
        <v>122</v>
      </c>
      <c r="CG113" s="934"/>
      <c r="CH113" s="934"/>
      <c r="CI113" s="934"/>
      <c r="CJ113" s="934"/>
      <c r="CK113" s="961"/>
      <c r="CL113" s="962"/>
      <c r="CM113" s="935" t="s">
        <v>431</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x14ac:dyDescent="0.2">
      <c r="A114" s="967"/>
      <c r="B114" s="968"/>
      <c r="C114" s="936" t="s">
        <v>432</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t="s">
        <v>122</v>
      </c>
      <c r="AB114" s="972"/>
      <c r="AC114" s="972"/>
      <c r="AD114" s="972"/>
      <c r="AE114" s="973"/>
      <c r="AF114" s="974" t="s">
        <v>122</v>
      </c>
      <c r="AG114" s="972"/>
      <c r="AH114" s="972"/>
      <c r="AI114" s="972"/>
      <c r="AJ114" s="973"/>
      <c r="AK114" s="974" t="s">
        <v>122</v>
      </c>
      <c r="AL114" s="972"/>
      <c r="AM114" s="972"/>
      <c r="AN114" s="972"/>
      <c r="AO114" s="973"/>
      <c r="AP114" s="975" t="s">
        <v>122</v>
      </c>
      <c r="AQ114" s="976"/>
      <c r="AR114" s="976"/>
      <c r="AS114" s="976"/>
      <c r="AT114" s="977"/>
      <c r="AU114" s="921"/>
      <c r="AV114" s="922"/>
      <c r="AW114" s="922"/>
      <c r="AX114" s="922"/>
      <c r="AY114" s="922"/>
      <c r="AZ114" s="935" t="s">
        <v>433</v>
      </c>
      <c r="BA114" s="936"/>
      <c r="BB114" s="936"/>
      <c r="BC114" s="936"/>
      <c r="BD114" s="936"/>
      <c r="BE114" s="936"/>
      <c r="BF114" s="936"/>
      <c r="BG114" s="936"/>
      <c r="BH114" s="936"/>
      <c r="BI114" s="936"/>
      <c r="BJ114" s="936"/>
      <c r="BK114" s="936"/>
      <c r="BL114" s="936"/>
      <c r="BM114" s="936"/>
      <c r="BN114" s="936"/>
      <c r="BO114" s="936"/>
      <c r="BP114" s="937"/>
      <c r="BQ114" s="938">
        <v>2630804</v>
      </c>
      <c r="BR114" s="939"/>
      <c r="BS114" s="939"/>
      <c r="BT114" s="939"/>
      <c r="BU114" s="939"/>
      <c r="BV114" s="939">
        <v>2369797</v>
      </c>
      <c r="BW114" s="939"/>
      <c r="BX114" s="939"/>
      <c r="BY114" s="939"/>
      <c r="BZ114" s="939"/>
      <c r="CA114" s="939">
        <v>2327140</v>
      </c>
      <c r="CB114" s="939"/>
      <c r="CC114" s="939"/>
      <c r="CD114" s="939"/>
      <c r="CE114" s="939"/>
      <c r="CF114" s="933">
        <v>28.3</v>
      </c>
      <c r="CG114" s="934"/>
      <c r="CH114" s="934"/>
      <c r="CI114" s="934"/>
      <c r="CJ114" s="934"/>
      <c r="CK114" s="961"/>
      <c r="CL114" s="962"/>
      <c r="CM114" s="935" t="s">
        <v>434</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2">
      <c r="A115" s="967"/>
      <c r="B115" s="968"/>
      <c r="C115" s="936" t="s">
        <v>435</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t="s">
        <v>122</v>
      </c>
      <c r="AB115" s="951"/>
      <c r="AC115" s="951"/>
      <c r="AD115" s="951"/>
      <c r="AE115" s="952"/>
      <c r="AF115" s="953" t="s">
        <v>122</v>
      </c>
      <c r="AG115" s="951"/>
      <c r="AH115" s="951"/>
      <c r="AI115" s="951"/>
      <c r="AJ115" s="952"/>
      <c r="AK115" s="953">
        <v>179491</v>
      </c>
      <c r="AL115" s="951"/>
      <c r="AM115" s="951"/>
      <c r="AN115" s="951"/>
      <c r="AO115" s="952"/>
      <c r="AP115" s="954">
        <v>2.2000000000000002</v>
      </c>
      <c r="AQ115" s="955"/>
      <c r="AR115" s="955"/>
      <c r="AS115" s="955"/>
      <c r="AT115" s="956"/>
      <c r="AU115" s="921"/>
      <c r="AV115" s="922"/>
      <c r="AW115" s="922"/>
      <c r="AX115" s="922"/>
      <c r="AY115" s="922"/>
      <c r="AZ115" s="935" t="s">
        <v>436</v>
      </c>
      <c r="BA115" s="936"/>
      <c r="BB115" s="936"/>
      <c r="BC115" s="936"/>
      <c r="BD115" s="936"/>
      <c r="BE115" s="936"/>
      <c r="BF115" s="936"/>
      <c r="BG115" s="936"/>
      <c r="BH115" s="936"/>
      <c r="BI115" s="936"/>
      <c r="BJ115" s="936"/>
      <c r="BK115" s="936"/>
      <c r="BL115" s="936"/>
      <c r="BM115" s="936"/>
      <c r="BN115" s="936"/>
      <c r="BO115" s="936"/>
      <c r="BP115" s="937"/>
      <c r="BQ115" s="938" t="s">
        <v>122</v>
      </c>
      <c r="BR115" s="939"/>
      <c r="BS115" s="939"/>
      <c r="BT115" s="939"/>
      <c r="BU115" s="939"/>
      <c r="BV115" s="939" t="s">
        <v>122</v>
      </c>
      <c r="BW115" s="939"/>
      <c r="BX115" s="939"/>
      <c r="BY115" s="939"/>
      <c r="BZ115" s="939"/>
      <c r="CA115" s="939" t="s">
        <v>122</v>
      </c>
      <c r="CB115" s="939"/>
      <c r="CC115" s="939"/>
      <c r="CD115" s="939"/>
      <c r="CE115" s="939"/>
      <c r="CF115" s="933" t="s">
        <v>122</v>
      </c>
      <c r="CG115" s="934"/>
      <c r="CH115" s="934"/>
      <c r="CI115" s="934"/>
      <c r="CJ115" s="934"/>
      <c r="CK115" s="961"/>
      <c r="CL115" s="962"/>
      <c r="CM115" s="935" t="s">
        <v>437</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122</v>
      </c>
      <c r="DH115" s="972"/>
      <c r="DI115" s="972"/>
      <c r="DJ115" s="972"/>
      <c r="DK115" s="973"/>
      <c r="DL115" s="974" t="s">
        <v>122</v>
      </c>
      <c r="DM115" s="972"/>
      <c r="DN115" s="972"/>
      <c r="DO115" s="972"/>
      <c r="DP115" s="973"/>
      <c r="DQ115" s="974" t="s">
        <v>122</v>
      </c>
      <c r="DR115" s="972"/>
      <c r="DS115" s="972"/>
      <c r="DT115" s="972"/>
      <c r="DU115" s="973"/>
      <c r="DV115" s="975" t="s">
        <v>122</v>
      </c>
      <c r="DW115" s="976"/>
      <c r="DX115" s="976"/>
      <c r="DY115" s="976"/>
      <c r="DZ115" s="977"/>
    </row>
    <row r="116" spans="1:130" s="224" customFormat="1" ht="26.25" customHeight="1" x14ac:dyDescent="0.2">
      <c r="A116" s="969"/>
      <c r="B116" s="970"/>
      <c r="C116" s="978" t="s">
        <v>438</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122</v>
      </c>
      <c r="AB116" s="972"/>
      <c r="AC116" s="972"/>
      <c r="AD116" s="972"/>
      <c r="AE116" s="973"/>
      <c r="AF116" s="974" t="s">
        <v>122</v>
      </c>
      <c r="AG116" s="972"/>
      <c r="AH116" s="972"/>
      <c r="AI116" s="972"/>
      <c r="AJ116" s="973"/>
      <c r="AK116" s="974" t="s">
        <v>122</v>
      </c>
      <c r="AL116" s="972"/>
      <c r="AM116" s="972"/>
      <c r="AN116" s="972"/>
      <c r="AO116" s="973"/>
      <c r="AP116" s="975" t="s">
        <v>122</v>
      </c>
      <c r="AQ116" s="976"/>
      <c r="AR116" s="976"/>
      <c r="AS116" s="976"/>
      <c r="AT116" s="977"/>
      <c r="AU116" s="921"/>
      <c r="AV116" s="922"/>
      <c r="AW116" s="922"/>
      <c r="AX116" s="922"/>
      <c r="AY116" s="922"/>
      <c r="AZ116" s="980" t="s">
        <v>439</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440</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122</v>
      </c>
      <c r="DH116" s="972"/>
      <c r="DI116" s="972"/>
      <c r="DJ116" s="972"/>
      <c r="DK116" s="973"/>
      <c r="DL116" s="974" t="s">
        <v>122</v>
      </c>
      <c r="DM116" s="972"/>
      <c r="DN116" s="972"/>
      <c r="DO116" s="972"/>
      <c r="DP116" s="973"/>
      <c r="DQ116" s="974" t="s">
        <v>122</v>
      </c>
      <c r="DR116" s="972"/>
      <c r="DS116" s="972"/>
      <c r="DT116" s="972"/>
      <c r="DU116" s="973"/>
      <c r="DV116" s="975" t="s">
        <v>122</v>
      </c>
      <c r="DW116" s="976"/>
      <c r="DX116" s="976"/>
      <c r="DY116" s="976"/>
      <c r="DZ116" s="977"/>
    </row>
    <row r="117" spans="1:130" s="224" customFormat="1" ht="26.25" customHeight="1" x14ac:dyDescent="0.2">
      <c r="A117" s="925" t="s">
        <v>177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441</v>
      </c>
      <c r="Z117" s="907"/>
      <c r="AA117" s="991">
        <v>2067367</v>
      </c>
      <c r="AB117" s="992"/>
      <c r="AC117" s="992"/>
      <c r="AD117" s="992"/>
      <c r="AE117" s="993"/>
      <c r="AF117" s="994">
        <v>2279045</v>
      </c>
      <c r="AG117" s="992"/>
      <c r="AH117" s="992"/>
      <c r="AI117" s="992"/>
      <c r="AJ117" s="993"/>
      <c r="AK117" s="994">
        <v>2527731</v>
      </c>
      <c r="AL117" s="992"/>
      <c r="AM117" s="992"/>
      <c r="AN117" s="992"/>
      <c r="AO117" s="993"/>
      <c r="AP117" s="995"/>
      <c r="AQ117" s="996"/>
      <c r="AR117" s="996"/>
      <c r="AS117" s="996"/>
      <c r="AT117" s="997"/>
      <c r="AU117" s="921"/>
      <c r="AV117" s="922"/>
      <c r="AW117" s="922"/>
      <c r="AX117" s="922"/>
      <c r="AY117" s="922"/>
      <c r="AZ117" s="987" t="s">
        <v>442</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443</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2">
      <c r="A118" s="925" t="s">
        <v>417</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414</v>
      </c>
      <c r="AB118" s="906"/>
      <c r="AC118" s="906"/>
      <c r="AD118" s="906"/>
      <c r="AE118" s="907"/>
      <c r="AF118" s="905" t="s">
        <v>415</v>
      </c>
      <c r="AG118" s="906"/>
      <c r="AH118" s="906"/>
      <c r="AI118" s="906"/>
      <c r="AJ118" s="907"/>
      <c r="AK118" s="905" t="s">
        <v>294</v>
      </c>
      <c r="AL118" s="906"/>
      <c r="AM118" s="906"/>
      <c r="AN118" s="906"/>
      <c r="AO118" s="907"/>
      <c r="AP118" s="983" t="s">
        <v>416</v>
      </c>
      <c r="AQ118" s="984"/>
      <c r="AR118" s="984"/>
      <c r="AS118" s="984"/>
      <c r="AT118" s="985"/>
      <c r="AU118" s="921"/>
      <c r="AV118" s="922"/>
      <c r="AW118" s="922"/>
      <c r="AX118" s="922"/>
      <c r="AY118" s="922"/>
      <c r="AZ118" s="986" t="s">
        <v>444</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445</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2">
      <c r="A119" s="1069" t="s">
        <v>420</v>
      </c>
      <c r="B119" s="960"/>
      <c r="C119" s="942" t="s">
        <v>421</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v>179491</v>
      </c>
      <c r="AL119" s="913"/>
      <c r="AM119" s="913"/>
      <c r="AN119" s="913"/>
      <c r="AO119" s="914"/>
      <c r="AP119" s="916">
        <v>2.2000000000000002</v>
      </c>
      <c r="AQ119" s="917"/>
      <c r="AR119" s="917"/>
      <c r="AS119" s="917"/>
      <c r="AT119" s="918"/>
      <c r="AU119" s="923"/>
      <c r="AV119" s="924"/>
      <c r="AW119" s="924"/>
      <c r="AX119" s="924"/>
      <c r="AY119" s="924"/>
      <c r="AZ119" s="245" t="s">
        <v>177</v>
      </c>
      <c r="BA119" s="245"/>
      <c r="BB119" s="245"/>
      <c r="BC119" s="245"/>
      <c r="BD119" s="245"/>
      <c r="BE119" s="245"/>
      <c r="BF119" s="245"/>
      <c r="BG119" s="245"/>
      <c r="BH119" s="245"/>
      <c r="BI119" s="245"/>
      <c r="BJ119" s="245"/>
      <c r="BK119" s="245"/>
      <c r="BL119" s="245"/>
      <c r="BM119" s="245"/>
      <c r="BN119" s="245"/>
      <c r="BO119" s="990" t="s">
        <v>446</v>
      </c>
      <c r="BP119" s="1018"/>
      <c r="BQ119" s="1012">
        <v>21632120</v>
      </c>
      <c r="BR119" s="1013"/>
      <c r="BS119" s="1013"/>
      <c r="BT119" s="1013"/>
      <c r="BU119" s="1013"/>
      <c r="BV119" s="1013">
        <v>20323482</v>
      </c>
      <c r="BW119" s="1013"/>
      <c r="BX119" s="1013"/>
      <c r="BY119" s="1013"/>
      <c r="BZ119" s="1013"/>
      <c r="CA119" s="1013">
        <v>19195397</v>
      </c>
      <c r="CB119" s="1013"/>
      <c r="CC119" s="1013"/>
      <c r="CD119" s="1013"/>
      <c r="CE119" s="1013"/>
      <c r="CF119" s="1014"/>
      <c r="CG119" s="1015"/>
      <c r="CH119" s="1015"/>
      <c r="CI119" s="1015"/>
      <c r="CJ119" s="1016"/>
      <c r="CK119" s="963"/>
      <c r="CL119" s="964"/>
      <c r="CM119" s="986" t="s">
        <v>447</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122</v>
      </c>
      <c r="DH119" s="999"/>
      <c r="DI119" s="999"/>
      <c r="DJ119" s="999"/>
      <c r="DK119" s="1000"/>
      <c r="DL119" s="998" t="s">
        <v>122</v>
      </c>
      <c r="DM119" s="999"/>
      <c r="DN119" s="999"/>
      <c r="DO119" s="999"/>
      <c r="DP119" s="1000"/>
      <c r="DQ119" s="998" t="s">
        <v>122</v>
      </c>
      <c r="DR119" s="999"/>
      <c r="DS119" s="999"/>
      <c r="DT119" s="999"/>
      <c r="DU119" s="1000"/>
      <c r="DV119" s="1001" t="s">
        <v>122</v>
      </c>
      <c r="DW119" s="1002"/>
      <c r="DX119" s="1002"/>
      <c r="DY119" s="1002"/>
      <c r="DZ119" s="1003"/>
    </row>
    <row r="120" spans="1:130" s="224" customFormat="1" ht="26.25" customHeight="1" x14ac:dyDescent="0.2">
      <c r="A120" s="1070"/>
      <c r="B120" s="962"/>
      <c r="C120" s="935" t="s">
        <v>424</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448</v>
      </c>
      <c r="AV120" s="1005"/>
      <c r="AW120" s="1005"/>
      <c r="AX120" s="1005"/>
      <c r="AY120" s="1006"/>
      <c r="AZ120" s="942" t="s">
        <v>449</v>
      </c>
      <c r="BA120" s="910"/>
      <c r="BB120" s="910"/>
      <c r="BC120" s="910"/>
      <c r="BD120" s="910"/>
      <c r="BE120" s="910"/>
      <c r="BF120" s="910"/>
      <c r="BG120" s="910"/>
      <c r="BH120" s="910"/>
      <c r="BI120" s="910"/>
      <c r="BJ120" s="910"/>
      <c r="BK120" s="910"/>
      <c r="BL120" s="910"/>
      <c r="BM120" s="910"/>
      <c r="BN120" s="910"/>
      <c r="BO120" s="910"/>
      <c r="BP120" s="911"/>
      <c r="BQ120" s="943">
        <v>5248508</v>
      </c>
      <c r="BR120" s="944"/>
      <c r="BS120" s="944"/>
      <c r="BT120" s="944"/>
      <c r="BU120" s="944"/>
      <c r="BV120" s="944">
        <v>5530316</v>
      </c>
      <c r="BW120" s="944"/>
      <c r="BX120" s="944"/>
      <c r="BY120" s="944"/>
      <c r="BZ120" s="944"/>
      <c r="CA120" s="944">
        <v>5587759</v>
      </c>
      <c r="CB120" s="944"/>
      <c r="CC120" s="944"/>
      <c r="CD120" s="944"/>
      <c r="CE120" s="944"/>
      <c r="CF120" s="957">
        <v>67.900000000000006</v>
      </c>
      <c r="CG120" s="958"/>
      <c r="CH120" s="958"/>
      <c r="CI120" s="958"/>
      <c r="CJ120" s="958"/>
      <c r="CK120" s="1019" t="s">
        <v>450</v>
      </c>
      <c r="CL120" s="1020"/>
      <c r="CM120" s="1020"/>
      <c r="CN120" s="1020"/>
      <c r="CO120" s="1021"/>
      <c r="CP120" s="1027" t="s">
        <v>397</v>
      </c>
      <c r="CQ120" s="1028"/>
      <c r="CR120" s="1028"/>
      <c r="CS120" s="1028"/>
      <c r="CT120" s="1028"/>
      <c r="CU120" s="1028"/>
      <c r="CV120" s="1028"/>
      <c r="CW120" s="1028"/>
      <c r="CX120" s="1028"/>
      <c r="CY120" s="1028"/>
      <c r="CZ120" s="1028"/>
      <c r="DA120" s="1028"/>
      <c r="DB120" s="1028"/>
      <c r="DC120" s="1028"/>
      <c r="DD120" s="1028"/>
      <c r="DE120" s="1028"/>
      <c r="DF120" s="1029"/>
      <c r="DG120" s="943">
        <v>307727</v>
      </c>
      <c r="DH120" s="944"/>
      <c r="DI120" s="944"/>
      <c r="DJ120" s="944"/>
      <c r="DK120" s="944"/>
      <c r="DL120" s="944">
        <v>305455</v>
      </c>
      <c r="DM120" s="944"/>
      <c r="DN120" s="944"/>
      <c r="DO120" s="944"/>
      <c r="DP120" s="944"/>
      <c r="DQ120" s="944">
        <v>299309</v>
      </c>
      <c r="DR120" s="944"/>
      <c r="DS120" s="944"/>
      <c r="DT120" s="944"/>
      <c r="DU120" s="944"/>
      <c r="DV120" s="945">
        <v>3.6</v>
      </c>
      <c r="DW120" s="945"/>
      <c r="DX120" s="945"/>
      <c r="DY120" s="945"/>
      <c r="DZ120" s="946"/>
    </row>
    <row r="121" spans="1:130" s="224" customFormat="1" ht="26.25" customHeight="1" x14ac:dyDescent="0.2">
      <c r="A121" s="1070"/>
      <c r="B121" s="962"/>
      <c r="C121" s="987" t="s">
        <v>451</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452</v>
      </c>
      <c r="BA121" s="936"/>
      <c r="BB121" s="936"/>
      <c r="BC121" s="936"/>
      <c r="BD121" s="936"/>
      <c r="BE121" s="936"/>
      <c r="BF121" s="936"/>
      <c r="BG121" s="936"/>
      <c r="BH121" s="936"/>
      <c r="BI121" s="936"/>
      <c r="BJ121" s="936"/>
      <c r="BK121" s="936"/>
      <c r="BL121" s="936"/>
      <c r="BM121" s="936"/>
      <c r="BN121" s="936"/>
      <c r="BO121" s="936"/>
      <c r="BP121" s="937"/>
      <c r="BQ121" s="938">
        <v>48466</v>
      </c>
      <c r="BR121" s="939"/>
      <c r="BS121" s="939"/>
      <c r="BT121" s="939"/>
      <c r="BU121" s="939"/>
      <c r="BV121" s="939">
        <v>26966</v>
      </c>
      <c r="BW121" s="939"/>
      <c r="BX121" s="939"/>
      <c r="BY121" s="939"/>
      <c r="BZ121" s="939"/>
      <c r="CA121" s="939">
        <v>17945</v>
      </c>
      <c r="CB121" s="939"/>
      <c r="CC121" s="939"/>
      <c r="CD121" s="939"/>
      <c r="CE121" s="939"/>
      <c r="CF121" s="933">
        <v>0.2</v>
      </c>
      <c r="CG121" s="934"/>
      <c r="CH121" s="934"/>
      <c r="CI121" s="934"/>
      <c r="CJ121" s="934"/>
      <c r="CK121" s="1022"/>
      <c r="CL121" s="1023"/>
      <c r="CM121" s="1023"/>
      <c r="CN121" s="1023"/>
      <c r="CO121" s="1024"/>
      <c r="CP121" s="1032" t="s">
        <v>396</v>
      </c>
      <c r="CQ121" s="1033"/>
      <c r="CR121" s="1033"/>
      <c r="CS121" s="1033"/>
      <c r="CT121" s="1033"/>
      <c r="CU121" s="1033"/>
      <c r="CV121" s="1033"/>
      <c r="CW121" s="1033"/>
      <c r="CX121" s="1033"/>
      <c r="CY121" s="1033"/>
      <c r="CZ121" s="1033"/>
      <c r="DA121" s="1033"/>
      <c r="DB121" s="1033"/>
      <c r="DC121" s="1033"/>
      <c r="DD121" s="1033"/>
      <c r="DE121" s="1033"/>
      <c r="DF121" s="1034"/>
      <c r="DG121" s="938" t="s">
        <v>122</v>
      </c>
      <c r="DH121" s="939"/>
      <c r="DI121" s="939"/>
      <c r="DJ121" s="939"/>
      <c r="DK121" s="939"/>
      <c r="DL121" s="939" t="s">
        <v>122</v>
      </c>
      <c r="DM121" s="939"/>
      <c r="DN121" s="939"/>
      <c r="DO121" s="939"/>
      <c r="DP121" s="939"/>
      <c r="DQ121" s="939">
        <v>222233</v>
      </c>
      <c r="DR121" s="939"/>
      <c r="DS121" s="939"/>
      <c r="DT121" s="939"/>
      <c r="DU121" s="939"/>
      <c r="DV121" s="940">
        <v>2.7</v>
      </c>
      <c r="DW121" s="940"/>
      <c r="DX121" s="940"/>
      <c r="DY121" s="940"/>
      <c r="DZ121" s="941"/>
    </row>
    <row r="122" spans="1:130" s="224" customFormat="1" ht="26.25" customHeight="1" x14ac:dyDescent="0.2">
      <c r="A122" s="1070"/>
      <c r="B122" s="962"/>
      <c r="C122" s="935" t="s">
        <v>434</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453</v>
      </c>
      <c r="BA122" s="978"/>
      <c r="BB122" s="978"/>
      <c r="BC122" s="978"/>
      <c r="BD122" s="978"/>
      <c r="BE122" s="978"/>
      <c r="BF122" s="978"/>
      <c r="BG122" s="978"/>
      <c r="BH122" s="978"/>
      <c r="BI122" s="978"/>
      <c r="BJ122" s="978"/>
      <c r="BK122" s="978"/>
      <c r="BL122" s="978"/>
      <c r="BM122" s="978"/>
      <c r="BN122" s="978"/>
      <c r="BO122" s="978"/>
      <c r="BP122" s="979"/>
      <c r="BQ122" s="1012">
        <v>14654966</v>
      </c>
      <c r="BR122" s="1013"/>
      <c r="BS122" s="1013"/>
      <c r="BT122" s="1013"/>
      <c r="BU122" s="1013"/>
      <c r="BV122" s="1013">
        <v>13862841</v>
      </c>
      <c r="BW122" s="1013"/>
      <c r="BX122" s="1013"/>
      <c r="BY122" s="1013"/>
      <c r="BZ122" s="1013"/>
      <c r="CA122" s="1013">
        <v>12958249</v>
      </c>
      <c r="CB122" s="1013"/>
      <c r="CC122" s="1013"/>
      <c r="CD122" s="1013"/>
      <c r="CE122" s="1013"/>
      <c r="CF122" s="1030">
        <v>157.5</v>
      </c>
      <c r="CG122" s="1031"/>
      <c r="CH122" s="1031"/>
      <c r="CI122" s="1031"/>
      <c r="CJ122" s="1031"/>
      <c r="CK122" s="1022"/>
      <c r="CL122" s="1023"/>
      <c r="CM122" s="1023"/>
      <c r="CN122" s="1023"/>
      <c r="CO122" s="1024"/>
      <c r="CP122" s="1032" t="s">
        <v>395</v>
      </c>
      <c r="CQ122" s="1033"/>
      <c r="CR122" s="1033"/>
      <c r="CS122" s="1033"/>
      <c r="CT122" s="1033"/>
      <c r="CU122" s="1033"/>
      <c r="CV122" s="1033"/>
      <c r="CW122" s="1033"/>
      <c r="CX122" s="1033"/>
      <c r="CY122" s="1033"/>
      <c r="CZ122" s="1033"/>
      <c r="DA122" s="1033"/>
      <c r="DB122" s="1033"/>
      <c r="DC122" s="1033"/>
      <c r="DD122" s="1033"/>
      <c r="DE122" s="1033"/>
      <c r="DF122" s="1034"/>
      <c r="DG122" s="938" t="s">
        <v>122</v>
      </c>
      <c r="DH122" s="939"/>
      <c r="DI122" s="939"/>
      <c r="DJ122" s="939"/>
      <c r="DK122" s="939"/>
      <c r="DL122" s="939" t="s">
        <v>122</v>
      </c>
      <c r="DM122" s="939"/>
      <c r="DN122" s="939"/>
      <c r="DO122" s="939"/>
      <c r="DP122" s="939"/>
      <c r="DQ122" s="939">
        <v>215087</v>
      </c>
      <c r="DR122" s="939"/>
      <c r="DS122" s="939"/>
      <c r="DT122" s="939"/>
      <c r="DU122" s="939"/>
      <c r="DV122" s="940">
        <v>2.6</v>
      </c>
      <c r="DW122" s="940"/>
      <c r="DX122" s="940"/>
      <c r="DY122" s="940"/>
      <c r="DZ122" s="941"/>
    </row>
    <row r="123" spans="1:130" s="224" customFormat="1" ht="26.25" customHeight="1" x14ac:dyDescent="0.2">
      <c r="A123" s="1070"/>
      <c r="B123" s="962"/>
      <c r="C123" s="935" t="s">
        <v>440</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122</v>
      </c>
      <c r="AB123" s="972"/>
      <c r="AC123" s="972"/>
      <c r="AD123" s="972"/>
      <c r="AE123" s="973"/>
      <c r="AF123" s="974" t="s">
        <v>122</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5" t="s">
        <v>177</v>
      </c>
      <c r="BA123" s="245"/>
      <c r="BB123" s="245"/>
      <c r="BC123" s="245"/>
      <c r="BD123" s="245"/>
      <c r="BE123" s="245"/>
      <c r="BF123" s="245"/>
      <c r="BG123" s="245"/>
      <c r="BH123" s="245"/>
      <c r="BI123" s="245"/>
      <c r="BJ123" s="245"/>
      <c r="BK123" s="245"/>
      <c r="BL123" s="245"/>
      <c r="BM123" s="245"/>
      <c r="BN123" s="245"/>
      <c r="BO123" s="990" t="s">
        <v>454</v>
      </c>
      <c r="BP123" s="1018"/>
      <c r="BQ123" s="1076">
        <v>19951940</v>
      </c>
      <c r="BR123" s="1077"/>
      <c r="BS123" s="1077"/>
      <c r="BT123" s="1077"/>
      <c r="BU123" s="1077"/>
      <c r="BV123" s="1077">
        <v>19420123</v>
      </c>
      <c r="BW123" s="1077"/>
      <c r="BX123" s="1077"/>
      <c r="BY123" s="1077"/>
      <c r="BZ123" s="1077"/>
      <c r="CA123" s="1077">
        <v>18563953</v>
      </c>
      <c r="CB123" s="1077"/>
      <c r="CC123" s="1077"/>
      <c r="CD123" s="1077"/>
      <c r="CE123" s="1077"/>
      <c r="CF123" s="1014"/>
      <c r="CG123" s="1015"/>
      <c r="CH123" s="1015"/>
      <c r="CI123" s="1015"/>
      <c r="CJ123" s="1016"/>
      <c r="CK123" s="1022"/>
      <c r="CL123" s="1023"/>
      <c r="CM123" s="1023"/>
      <c r="CN123" s="1023"/>
      <c r="CO123" s="1024"/>
      <c r="CP123" s="1032" t="s">
        <v>393</v>
      </c>
      <c r="CQ123" s="1033"/>
      <c r="CR123" s="1033"/>
      <c r="CS123" s="1033"/>
      <c r="CT123" s="1033"/>
      <c r="CU123" s="1033"/>
      <c r="CV123" s="1033"/>
      <c r="CW123" s="1033"/>
      <c r="CX123" s="1033"/>
      <c r="CY123" s="1033"/>
      <c r="CZ123" s="1033"/>
      <c r="DA123" s="1033"/>
      <c r="DB123" s="1033"/>
      <c r="DC123" s="1033"/>
      <c r="DD123" s="1033"/>
      <c r="DE123" s="1033"/>
      <c r="DF123" s="1034"/>
      <c r="DG123" s="971">
        <v>62370</v>
      </c>
      <c r="DH123" s="972"/>
      <c r="DI123" s="972"/>
      <c r="DJ123" s="972"/>
      <c r="DK123" s="973"/>
      <c r="DL123" s="974">
        <v>51616</v>
      </c>
      <c r="DM123" s="972"/>
      <c r="DN123" s="972"/>
      <c r="DO123" s="972"/>
      <c r="DP123" s="973"/>
      <c r="DQ123" s="974">
        <v>40673</v>
      </c>
      <c r="DR123" s="972"/>
      <c r="DS123" s="972"/>
      <c r="DT123" s="972"/>
      <c r="DU123" s="973"/>
      <c r="DV123" s="975">
        <v>0.5</v>
      </c>
      <c r="DW123" s="976"/>
      <c r="DX123" s="976"/>
      <c r="DY123" s="976"/>
      <c r="DZ123" s="977"/>
    </row>
    <row r="124" spans="1:130" s="224" customFormat="1" ht="26.25" customHeight="1" thickBot="1" x14ac:dyDescent="0.25">
      <c r="A124" s="1070"/>
      <c r="B124" s="962"/>
      <c r="C124" s="935" t="s">
        <v>443</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455</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v>19.899999999999999</v>
      </c>
      <c r="BR124" s="1040"/>
      <c r="BS124" s="1040"/>
      <c r="BT124" s="1040"/>
      <c r="BU124" s="1040"/>
      <c r="BV124" s="1040">
        <v>11</v>
      </c>
      <c r="BW124" s="1040"/>
      <c r="BX124" s="1040"/>
      <c r="BY124" s="1040"/>
      <c r="BZ124" s="1040"/>
      <c r="CA124" s="1040">
        <v>7.6</v>
      </c>
      <c r="CB124" s="1040"/>
      <c r="CC124" s="1040"/>
      <c r="CD124" s="1040"/>
      <c r="CE124" s="1040"/>
      <c r="CF124" s="1041"/>
      <c r="CG124" s="1042"/>
      <c r="CH124" s="1042"/>
      <c r="CI124" s="1042"/>
      <c r="CJ124" s="1043"/>
      <c r="CK124" s="1025"/>
      <c r="CL124" s="1025"/>
      <c r="CM124" s="1025"/>
      <c r="CN124" s="1025"/>
      <c r="CO124" s="1026"/>
      <c r="CP124" s="1032" t="s">
        <v>456</v>
      </c>
      <c r="CQ124" s="1033"/>
      <c r="CR124" s="1033"/>
      <c r="CS124" s="1033"/>
      <c r="CT124" s="1033"/>
      <c r="CU124" s="1033"/>
      <c r="CV124" s="1033"/>
      <c r="CW124" s="1033"/>
      <c r="CX124" s="1033"/>
      <c r="CY124" s="1033"/>
      <c r="CZ124" s="1033"/>
      <c r="DA124" s="1033"/>
      <c r="DB124" s="1033"/>
      <c r="DC124" s="1033"/>
      <c r="DD124" s="1033"/>
      <c r="DE124" s="1033"/>
      <c r="DF124" s="1034"/>
      <c r="DG124" s="1017">
        <v>560513</v>
      </c>
      <c r="DH124" s="999"/>
      <c r="DI124" s="999"/>
      <c r="DJ124" s="999"/>
      <c r="DK124" s="1000"/>
      <c r="DL124" s="998">
        <v>506172</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x14ac:dyDescent="0.2">
      <c r="A125" s="1070"/>
      <c r="B125" s="962"/>
      <c r="C125" s="935" t="s">
        <v>445</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457</v>
      </c>
      <c r="CL125" s="1020"/>
      <c r="CM125" s="1020"/>
      <c r="CN125" s="1020"/>
      <c r="CO125" s="1021"/>
      <c r="CP125" s="942" t="s">
        <v>458</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25">
      <c r="A126" s="1070"/>
      <c r="B126" s="962"/>
      <c r="C126" s="935" t="s">
        <v>447</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122</v>
      </c>
      <c r="AB126" s="972"/>
      <c r="AC126" s="972"/>
      <c r="AD126" s="972"/>
      <c r="AE126" s="973"/>
      <c r="AF126" s="974" t="s">
        <v>122</v>
      </c>
      <c r="AG126" s="972"/>
      <c r="AH126" s="972"/>
      <c r="AI126" s="972"/>
      <c r="AJ126" s="973"/>
      <c r="AK126" s="974" t="s">
        <v>122</v>
      </c>
      <c r="AL126" s="972"/>
      <c r="AM126" s="972"/>
      <c r="AN126" s="972"/>
      <c r="AO126" s="973"/>
      <c r="AP126" s="975" t="s">
        <v>122</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459</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2">
      <c r="A127" s="1071"/>
      <c r="B127" s="964"/>
      <c r="C127" s="986" t="s">
        <v>460</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122</v>
      </c>
      <c r="AB127" s="972"/>
      <c r="AC127" s="972"/>
      <c r="AD127" s="972"/>
      <c r="AE127" s="973"/>
      <c r="AF127" s="974" t="s">
        <v>122</v>
      </c>
      <c r="AG127" s="972"/>
      <c r="AH127" s="972"/>
      <c r="AI127" s="972"/>
      <c r="AJ127" s="973"/>
      <c r="AK127" s="974" t="s">
        <v>122</v>
      </c>
      <c r="AL127" s="972"/>
      <c r="AM127" s="972"/>
      <c r="AN127" s="972"/>
      <c r="AO127" s="973"/>
      <c r="AP127" s="975" t="s">
        <v>122</v>
      </c>
      <c r="AQ127" s="976"/>
      <c r="AR127" s="976"/>
      <c r="AS127" s="976"/>
      <c r="AT127" s="977"/>
      <c r="AU127" s="226"/>
      <c r="AV127" s="226"/>
      <c r="AW127" s="226"/>
      <c r="AX127" s="1044" t="s">
        <v>461</v>
      </c>
      <c r="AY127" s="1045"/>
      <c r="AZ127" s="1045"/>
      <c r="BA127" s="1045"/>
      <c r="BB127" s="1045"/>
      <c r="BC127" s="1045"/>
      <c r="BD127" s="1045"/>
      <c r="BE127" s="1046"/>
      <c r="BF127" s="1047" t="s">
        <v>462</v>
      </c>
      <c r="BG127" s="1045"/>
      <c r="BH127" s="1045"/>
      <c r="BI127" s="1045"/>
      <c r="BJ127" s="1045"/>
      <c r="BK127" s="1045"/>
      <c r="BL127" s="1046"/>
      <c r="BM127" s="1047" t="s">
        <v>463</v>
      </c>
      <c r="BN127" s="1045"/>
      <c r="BO127" s="1045"/>
      <c r="BP127" s="1045"/>
      <c r="BQ127" s="1045"/>
      <c r="BR127" s="1045"/>
      <c r="BS127" s="1046"/>
      <c r="BT127" s="1047" t="s">
        <v>464</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465</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25">
      <c r="A128" s="1054" t="s">
        <v>466</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467</v>
      </c>
      <c r="X128" s="1056"/>
      <c r="Y128" s="1056"/>
      <c r="Z128" s="1057"/>
      <c r="AA128" s="1058">
        <v>27675</v>
      </c>
      <c r="AB128" s="1059"/>
      <c r="AC128" s="1059"/>
      <c r="AD128" s="1059"/>
      <c r="AE128" s="1060"/>
      <c r="AF128" s="1061">
        <v>20962</v>
      </c>
      <c r="AG128" s="1059"/>
      <c r="AH128" s="1059"/>
      <c r="AI128" s="1059"/>
      <c r="AJ128" s="1060"/>
      <c r="AK128" s="1061">
        <v>8465</v>
      </c>
      <c r="AL128" s="1059"/>
      <c r="AM128" s="1059"/>
      <c r="AN128" s="1059"/>
      <c r="AO128" s="1060"/>
      <c r="AP128" s="1062"/>
      <c r="AQ128" s="1063"/>
      <c r="AR128" s="1063"/>
      <c r="AS128" s="1063"/>
      <c r="AT128" s="1064"/>
      <c r="AU128" s="226"/>
      <c r="AV128" s="226"/>
      <c r="AW128" s="226"/>
      <c r="AX128" s="909" t="s">
        <v>468</v>
      </c>
      <c r="AY128" s="910"/>
      <c r="AZ128" s="910"/>
      <c r="BA128" s="910"/>
      <c r="BB128" s="910"/>
      <c r="BC128" s="910"/>
      <c r="BD128" s="910"/>
      <c r="BE128" s="911"/>
      <c r="BF128" s="1065" t="s">
        <v>122</v>
      </c>
      <c r="BG128" s="1066"/>
      <c r="BH128" s="1066"/>
      <c r="BI128" s="1066"/>
      <c r="BJ128" s="1066"/>
      <c r="BK128" s="1066"/>
      <c r="BL128" s="1067"/>
      <c r="BM128" s="1065">
        <v>13.35</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469</v>
      </c>
      <c r="CQ128" s="739"/>
      <c r="CR128" s="739"/>
      <c r="CS128" s="739"/>
      <c r="CT128" s="739"/>
      <c r="CU128" s="739"/>
      <c r="CV128" s="739"/>
      <c r="CW128" s="739"/>
      <c r="CX128" s="739"/>
      <c r="CY128" s="739"/>
      <c r="CZ128" s="739"/>
      <c r="DA128" s="739"/>
      <c r="DB128" s="739"/>
      <c r="DC128" s="739"/>
      <c r="DD128" s="739"/>
      <c r="DE128" s="739"/>
      <c r="DF128" s="1049"/>
      <c r="DG128" s="1050" t="s">
        <v>122</v>
      </c>
      <c r="DH128" s="1051"/>
      <c r="DI128" s="1051"/>
      <c r="DJ128" s="1051"/>
      <c r="DK128" s="1051"/>
      <c r="DL128" s="1051" t="s">
        <v>122</v>
      </c>
      <c r="DM128" s="1051"/>
      <c r="DN128" s="1051"/>
      <c r="DO128" s="1051"/>
      <c r="DP128" s="1051"/>
      <c r="DQ128" s="1051" t="s">
        <v>122</v>
      </c>
      <c r="DR128" s="1051"/>
      <c r="DS128" s="1051"/>
      <c r="DT128" s="1051"/>
      <c r="DU128" s="1051"/>
      <c r="DV128" s="1052" t="s">
        <v>122</v>
      </c>
      <c r="DW128" s="1052"/>
      <c r="DX128" s="1052"/>
      <c r="DY128" s="1052"/>
      <c r="DZ128" s="1053"/>
    </row>
    <row r="129" spans="1:131" s="224" customFormat="1" ht="26.25" customHeight="1" x14ac:dyDescent="0.2">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470</v>
      </c>
      <c r="X129" s="1084"/>
      <c r="Y129" s="1084"/>
      <c r="Z129" s="1085"/>
      <c r="AA129" s="971">
        <v>10010881</v>
      </c>
      <c r="AB129" s="972"/>
      <c r="AC129" s="972"/>
      <c r="AD129" s="972"/>
      <c r="AE129" s="973"/>
      <c r="AF129" s="974">
        <v>9838814</v>
      </c>
      <c r="AG129" s="972"/>
      <c r="AH129" s="972"/>
      <c r="AI129" s="972"/>
      <c r="AJ129" s="973"/>
      <c r="AK129" s="974">
        <v>9874016</v>
      </c>
      <c r="AL129" s="972"/>
      <c r="AM129" s="972"/>
      <c r="AN129" s="972"/>
      <c r="AO129" s="973"/>
      <c r="AP129" s="1086"/>
      <c r="AQ129" s="1087"/>
      <c r="AR129" s="1087"/>
      <c r="AS129" s="1087"/>
      <c r="AT129" s="1088"/>
      <c r="AU129" s="227"/>
      <c r="AV129" s="227"/>
      <c r="AW129" s="227"/>
      <c r="AX129" s="1078" t="s">
        <v>471</v>
      </c>
      <c r="AY129" s="936"/>
      <c r="AZ129" s="936"/>
      <c r="BA129" s="936"/>
      <c r="BB129" s="936"/>
      <c r="BC129" s="936"/>
      <c r="BD129" s="936"/>
      <c r="BE129" s="937"/>
      <c r="BF129" s="1079" t="s">
        <v>122</v>
      </c>
      <c r="BG129" s="1080"/>
      <c r="BH129" s="1080"/>
      <c r="BI129" s="1080"/>
      <c r="BJ129" s="1080"/>
      <c r="BK129" s="1080"/>
      <c r="BL129" s="1081"/>
      <c r="BM129" s="1079">
        <v>18.350000000000001</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7" t="s">
        <v>472</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473</v>
      </c>
      <c r="X130" s="1084"/>
      <c r="Y130" s="1084"/>
      <c r="Z130" s="1085"/>
      <c r="AA130" s="971">
        <v>1571436</v>
      </c>
      <c r="AB130" s="972"/>
      <c r="AC130" s="972"/>
      <c r="AD130" s="972"/>
      <c r="AE130" s="973"/>
      <c r="AF130" s="974">
        <v>1668173</v>
      </c>
      <c r="AG130" s="972"/>
      <c r="AH130" s="972"/>
      <c r="AI130" s="972"/>
      <c r="AJ130" s="973"/>
      <c r="AK130" s="974">
        <v>1647829</v>
      </c>
      <c r="AL130" s="972"/>
      <c r="AM130" s="972"/>
      <c r="AN130" s="972"/>
      <c r="AO130" s="973"/>
      <c r="AP130" s="1086"/>
      <c r="AQ130" s="1087"/>
      <c r="AR130" s="1087"/>
      <c r="AS130" s="1087"/>
      <c r="AT130" s="1088"/>
      <c r="AU130" s="227"/>
      <c r="AV130" s="227"/>
      <c r="AW130" s="227"/>
      <c r="AX130" s="1078" t="s">
        <v>474</v>
      </c>
      <c r="AY130" s="936"/>
      <c r="AZ130" s="936"/>
      <c r="BA130" s="936"/>
      <c r="BB130" s="936"/>
      <c r="BC130" s="936"/>
      <c r="BD130" s="936"/>
      <c r="BE130" s="937"/>
      <c r="BF130" s="1114">
        <v>7.7</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475</v>
      </c>
      <c r="X131" s="1121"/>
      <c r="Y131" s="1121"/>
      <c r="Z131" s="1122"/>
      <c r="AA131" s="1017">
        <v>8439445</v>
      </c>
      <c r="AB131" s="999"/>
      <c r="AC131" s="999"/>
      <c r="AD131" s="999"/>
      <c r="AE131" s="1000"/>
      <c r="AF131" s="998">
        <v>8170641</v>
      </c>
      <c r="AG131" s="999"/>
      <c r="AH131" s="999"/>
      <c r="AI131" s="999"/>
      <c r="AJ131" s="1000"/>
      <c r="AK131" s="998">
        <v>8226187</v>
      </c>
      <c r="AL131" s="999"/>
      <c r="AM131" s="999"/>
      <c r="AN131" s="999"/>
      <c r="AO131" s="1000"/>
      <c r="AP131" s="1123"/>
      <c r="AQ131" s="1124"/>
      <c r="AR131" s="1124"/>
      <c r="AS131" s="1124"/>
      <c r="AT131" s="1125"/>
      <c r="AU131" s="227"/>
      <c r="AV131" s="227"/>
      <c r="AW131" s="227"/>
      <c r="AX131" s="1096" t="s">
        <v>476</v>
      </c>
      <c r="AY131" s="739"/>
      <c r="AZ131" s="739"/>
      <c r="BA131" s="739"/>
      <c r="BB131" s="739"/>
      <c r="BC131" s="739"/>
      <c r="BD131" s="739"/>
      <c r="BE131" s="1049"/>
      <c r="BF131" s="1097">
        <v>7.6</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3" t="s">
        <v>477</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478</v>
      </c>
      <c r="W132" s="1107"/>
      <c r="X132" s="1107"/>
      <c r="Y132" s="1107"/>
      <c r="Z132" s="1108"/>
      <c r="AA132" s="1109">
        <v>5.548421727</v>
      </c>
      <c r="AB132" s="1110"/>
      <c r="AC132" s="1110"/>
      <c r="AD132" s="1110"/>
      <c r="AE132" s="1111"/>
      <c r="AF132" s="1112">
        <v>7.2198741809999998</v>
      </c>
      <c r="AG132" s="1110"/>
      <c r="AH132" s="1110"/>
      <c r="AI132" s="1110"/>
      <c r="AJ132" s="1111"/>
      <c r="AK132" s="1112">
        <v>10.593449919999999</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479</v>
      </c>
      <c r="W133" s="1090"/>
      <c r="X133" s="1090"/>
      <c r="Y133" s="1090"/>
      <c r="Z133" s="1091"/>
      <c r="AA133" s="1092">
        <v>4.5999999999999996</v>
      </c>
      <c r="AB133" s="1093"/>
      <c r="AC133" s="1093"/>
      <c r="AD133" s="1093"/>
      <c r="AE133" s="1094"/>
      <c r="AF133" s="1092">
        <v>5.6</v>
      </c>
      <c r="AG133" s="1093"/>
      <c r="AH133" s="1093"/>
      <c r="AI133" s="1093"/>
      <c r="AJ133" s="1094"/>
      <c r="AK133" s="1092">
        <v>7.7</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6IJrqWKMEmXX9eemOFmBSKo0W/ODfvu8N0Dvf3Mpsw2Nt14tRUf2DhlWC+sGgv6mzUZA5Om0aCuBTWAtcJakiQ==" saltValue="axe8BsYVzw3bTBbw+QZ5x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pageSetUpPr fitToPage="1"/>
  </sheetPr>
  <dimension ref="A1:DQ105"/>
  <sheetViews>
    <sheetView showGridLines="0" view="pageBreakPreview" zoomScale="70" zoomScaleNormal="85" zoomScaleSheetLayoutView="70" workbookViewId="0">
      <selection activeCell="DM71" sqref="DM71"/>
    </sheetView>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480</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A5dg0lCz5WqedtUPGysOmQyPDJGMjYpIhpx3WX8KV0U1kb6rFPdx6Ji3e1eEp9GndncJ8QW2yVWNQhK3/bS85Q==" saltValue="EDsgu4kPUcgVJQ8q/nVFg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DchTSauWYPEX00N3rgAujdYABt5ql566aNCnQEo+qrlD12Qcah3kPDsXMmsPzNMJ2VTnw6VNTY45SC3uRp44DA==" saltValue="LI2hxV/h++XN6eWmwK6EG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pageSetUpPr fitToPage="1"/>
  </sheetPr>
  <dimension ref="A1:AZ73"/>
  <sheetViews>
    <sheetView showGridLines="0" view="pageBreakPreview" zoomScale="80" zoomScaleSheetLayoutView="80" workbookViewId="0">
      <selection activeCell="AO35" sqref="AO35"/>
    </sheetView>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481</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482</v>
      </c>
      <c r="AL6" s="260"/>
      <c r="AM6" s="260"/>
      <c r="AN6" s="260"/>
    </row>
    <row r="7" spans="1:46" ht="13.5" customHeight="1" x14ac:dyDescent="0.2">
      <c r="A7" s="259"/>
      <c r="AK7" s="262"/>
      <c r="AL7" s="263"/>
      <c r="AM7" s="263"/>
      <c r="AN7" s="264"/>
      <c r="AO7" s="1127" t="s">
        <v>483</v>
      </c>
      <c r="AP7" s="265"/>
      <c r="AQ7" s="266" t="s">
        <v>484</v>
      </c>
      <c r="AR7" s="267"/>
    </row>
    <row r="8" spans="1:46" ht="13" x14ac:dyDescent="0.2">
      <c r="A8" s="259"/>
      <c r="AK8" s="268"/>
      <c r="AL8" s="269"/>
      <c r="AM8" s="269"/>
      <c r="AN8" s="270"/>
      <c r="AO8" s="1128"/>
      <c r="AP8" s="271" t="s">
        <v>485</v>
      </c>
      <c r="AQ8" s="272" t="s">
        <v>486</v>
      </c>
      <c r="AR8" s="273" t="s">
        <v>487</v>
      </c>
    </row>
    <row r="9" spans="1:46" ht="13" x14ac:dyDescent="0.2">
      <c r="A9" s="259"/>
      <c r="AK9" s="1129" t="s">
        <v>488</v>
      </c>
      <c r="AL9" s="1130"/>
      <c r="AM9" s="1130"/>
      <c r="AN9" s="1131"/>
      <c r="AO9" s="274">
        <v>3146805</v>
      </c>
      <c r="AP9" s="274">
        <v>162374</v>
      </c>
      <c r="AQ9" s="275">
        <v>107616</v>
      </c>
      <c r="AR9" s="276">
        <v>50.9</v>
      </c>
    </row>
    <row r="10" spans="1:46" ht="13.5" customHeight="1" x14ac:dyDescent="0.2">
      <c r="A10" s="259"/>
      <c r="AK10" s="1129" t="s">
        <v>489</v>
      </c>
      <c r="AL10" s="1130"/>
      <c r="AM10" s="1130"/>
      <c r="AN10" s="1131"/>
      <c r="AO10" s="277">
        <v>12</v>
      </c>
      <c r="AP10" s="277">
        <v>1</v>
      </c>
      <c r="AQ10" s="278">
        <v>10095</v>
      </c>
      <c r="AR10" s="279">
        <v>-100</v>
      </c>
    </row>
    <row r="11" spans="1:46" ht="13.5" customHeight="1" x14ac:dyDescent="0.2">
      <c r="A11" s="259"/>
      <c r="AK11" s="1129" t="s">
        <v>490</v>
      </c>
      <c r="AL11" s="1130"/>
      <c r="AM11" s="1130"/>
      <c r="AN11" s="1131"/>
      <c r="AO11" s="277" t="s">
        <v>491</v>
      </c>
      <c r="AP11" s="277" t="s">
        <v>491</v>
      </c>
      <c r="AQ11" s="278">
        <v>1704</v>
      </c>
      <c r="AR11" s="279" t="s">
        <v>491</v>
      </c>
    </row>
    <row r="12" spans="1:46" ht="13.5" customHeight="1" x14ac:dyDescent="0.2">
      <c r="A12" s="259"/>
      <c r="AK12" s="1129" t="s">
        <v>492</v>
      </c>
      <c r="AL12" s="1130"/>
      <c r="AM12" s="1130"/>
      <c r="AN12" s="1131"/>
      <c r="AO12" s="277" t="s">
        <v>491</v>
      </c>
      <c r="AP12" s="277" t="s">
        <v>491</v>
      </c>
      <c r="AQ12" s="278">
        <v>7</v>
      </c>
      <c r="AR12" s="279" t="s">
        <v>491</v>
      </c>
    </row>
    <row r="13" spans="1:46" ht="13.5" customHeight="1" x14ac:dyDescent="0.2">
      <c r="A13" s="259"/>
      <c r="AK13" s="1129" t="s">
        <v>493</v>
      </c>
      <c r="AL13" s="1130"/>
      <c r="AM13" s="1130"/>
      <c r="AN13" s="1131"/>
      <c r="AO13" s="277">
        <v>120652</v>
      </c>
      <c r="AP13" s="277">
        <v>6226</v>
      </c>
      <c r="AQ13" s="278">
        <v>4110</v>
      </c>
      <c r="AR13" s="279">
        <v>51.5</v>
      </c>
    </row>
    <row r="14" spans="1:46" ht="13.5" customHeight="1" x14ac:dyDescent="0.2">
      <c r="A14" s="259"/>
      <c r="AK14" s="1129" t="s">
        <v>494</v>
      </c>
      <c r="AL14" s="1130"/>
      <c r="AM14" s="1130"/>
      <c r="AN14" s="1131"/>
      <c r="AO14" s="277">
        <v>83583</v>
      </c>
      <c r="AP14" s="277">
        <v>4313</v>
      </c>
      <c r="AQ14" s="278">
        <v>2451</v>
      </c>
      <c r="AR14" s="279">
        <v>76</v>
      </c>
    </row>
    <row r="15" spans="1:46" ht="13.5" customHeight="1" x14ac:dyDescent="0.2">
      <c r="A15" s="259"/>
      <c r="AK15" s="1132" t="s">
        <v>495</v>
      </c>
      <c r="AL15" s="1133"/>
      <c r="AM15" s="1133"/>
      <c r="AN15" s="1134"/>
      <c r="AO15" s="277">
        <v>-231320</v>
      </c>
      <c r="AP15" s="277">
        <v>-11936</v>
      </c>
      <c r="AQ15" s="278">
        <v>-6399</v>
      </c>
      <c r="AR15" s="279">
        <v>86.5</v>
      </c>
    </row>
    <row r="16" spans="1:46" ht="13" x14ac:dyDescent="0.2">
      <c r="A16" s="259"/>
      <c r="AK16" s="1132" t="s">
        <v>177</v>
      </c>
      <c r="AL16" s="1133"/>
      <c r="AM16" s="1133"/>
      <c r="AN16" s="1134"/>
      <c r="AO16" s="277">
        <v>3119732</v>
      </c>
      <c r="AP16" s="277">
        <v>160977</v>
      </c>
      <c r="AQ16" s="278">
        <v>119584</v>
      </c>
      <c r="AR16" s="279">
        <v>34.6</v>
      </c>
    </row>
    <row r="17" spans="1:46" ht="13" x14ac:dyDescent="0.2">
      <c r="A17" s="259"/>
    </row>
    <row r="18" spans="1:46" ht="13" x14ac:dyDescent="0.2">
      <c r="A18" s="259"/>
      <c r="AQ18" s="280"/>
      <c r="AR18" s="280"/>
    </row>
    <row r="19" spans="1:46" ht="13" x14ac:dyDescent="0.2">
      <c r="A19" s="259"/>
      <c r="AK19" s="255" t="s">
        <v>496</v>
      </c>
    </row>
    <row r="20" spans="1:46" ht="13" x14ac:dyDescent="0.2">
      <c r="A20" s="259"/>
      <c r="AK20" s="281"/>
      <c r="AL20" s="282"/>
      <c r="AM20" s="282"/>
      <c r="AN20" s="283"/>
      <c r="AO20" s="284" t="s">
        <v>497</v>
      </c>
      <c r="AP20" s="285" t="s">
        <v>498</v>
      </c>
      <c r="AQ20" s="286" t="s">
        <v>499</v>
      </c>
      <c r="AR20" s="287"/>
    </row>
    <row r="21" spans="1:46" s="260" customFormat="1" ht="13" x14ac:dyDescent="0.2">
      <c r="A21" s="288"/>
      <c r="AK21" s="1135" t="s">
        <v>500</v>
      </c>
      <c r="AL21" s="1136"/>
      <c r="AM21" s="1136"/>
      <c r="AN21" s="1137"/>
      <c r="AO21" s="289">
        <v>15.43</v>
      </c>
      <c r="AP21" s="290">
        <v>10.86</v>
      </c>
      <c r="AQ21" s="291">
        <v>4.57</v>
      </c>
      <c r="AS21" s="292"/>
      <c r="AT21" s="288"/>
    </row>
    <row r="22" spans="1:46" s="260" customFormat="1" ht="13" x14ac:dyDescent="0.2">
      <c r="A22" s="288"/>
      <c r="AK22" s="1135" t="s">
        <v>501</v>
      </c>
      <c r="AL22" s="1136"/>
      <c r="AM22" s="1136"/>
      <c r="AN22" s="1137"/>
      <c r="AO22" s="293">
        <v>99.5</v>
      </c>
      <c r="AP22" s="294">
        <v>97.3</v>
      </c>
      <c r="AQ22" s="295">
        <v>2.2000000000000002</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26" t="s">
        <v>502</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 x14ac:dyDescent="0.2">
      <c r="A27" s="300"/>
      <c r="AS27" s="255"/>
      <c r="AT27" s="255"/>
    </row>
    <row r="28" spans="1:46" ht="16.5" x14ac:dyDescent="0.2">
      <c r="A28" s="256" t="s">
        <v>503</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504</v>
      </c>
      <c r="AL29" s="260"/>
      <c r="AM29" s="260"/>
      <c r="AN29" s="260"/>
      <c r="AS29" s="302"/>
    </row>
    <row r="30" spans="1:46" ht="13.5" customHeight="1" x14ac:dyDescent="0.2">
      <c r="A30" s="259"/>
      <c r="AK30" s="262"/>
      <c r="AL30" s="263"/>
      <c r="AM30" s="263"/>
      <c r="AN30" s="264"/>
      <c r="AO30" s="1127" t="s">
        <v>483</v>
      </c>
      <c r="AP30" s="265"/>
      <c r="AQ30" s="266" t="s">
        <v>484</v>
      </c>
      <c r="AR30" s="267"/>
    </row>
    <row r="31" spans="1:46" ht="13" x14ac:dyDescent="0.2">
      <c r="A31" s="259"/>
      <c r="AK31" s="268"/>
      <c r="AL31" s="269"/>
      <c r="AM31" s="269"/>
      <c r="AN31" s="270"/>
      <c r="AO31" s="1128"/>
      <c r="AP31" s="271" t="s">
        <v>485</v>
      </c>
      <c r="AQ31" s="272" t="s">
        <v>486</v>
      </c>
      <c r="AR31" s="273" t="s">
        <v>487</v>
      </c>
    </row>
    <row r="32" spans="1:46" ht="27" customHeight="1" x14ac:dyDescent="0.2">
      <c r="A32" s="259"/>
      <c r="AK32" s="1143" t="s">
        <v>505</v>
      </c>
      <c r="AL32" s="1144"/>
      <c r="AM32" s="1144"/>
      <c r="AN32" s="1145"/>
      <c r="AO32" s="303">
        <v>2210496</v>
      </c>
      <c r="AP32" s="303">
        <v>114061</v>
      </c>
      <c r="AQ32" s="304">
        <v>75090</v>
      </c>
      <c r="AR32" s="305">
        <v>51.9</v>
      </c>
    </row>
    <row r="33" spans="1:46" ht="13.5" customHeight="1" x14ac:dyDescent="0.2">
      <c r="A33" s="259"/>
      <c r="AK33" s="1143" t="s">
        <v>506</v>
      </c>
      <c r="AL33" s="1144"/>
      <c r="AM33" s="1144"/>
      <c r="AN33" s="1145"/>
      <c r="AO33" s="303" t="s">
        <v>491</v>
      </c>
      <c r="AP33" s="303" t="s">
        <v>491</v>
      </c>
      <c r="AQ33" s="304" t="s">
        <v>491</v>
      </c>
      <c r="AR33" s="305" t="s">
        <v>491</v>
      </c>
    </row>
    <row r="34" spans="1:46" ht="27" customHeight="1" x14ac:dyDescent="0.2">
      <c r="A34" s="259"/>
      <c r="AK34" s="1143" t="s">
        <v>507</v>
      </c>
      <c r="AL34" s="1144"/>
      <c r="AM34" s="1144"/>
      <c r="AN34" s="1145"/>
      <c r="AO34" s="303" t="s">
        <v>491</v>
      </c>
      <c r="AP34" s="303" t="s">
        <v>491</v>
      </c>
      <c r="AQ34" s="304">
        <v>1</v>
      </c>
      <c r="AR34" s="305" t="s">
        <v>491</v>
      </c>
    </row>
    <row r="35" spans="1:46" ht="27" customHeight="1" x14ac:dyDescent="0.2">
      <c r="A35" s="259"/>
      <c r="AK35" s="1143" t="s">
        <v>508</v>
      </c>
      <c r="AL35" s="1144"/>
      <c r="AM35" s="1144"/>
      <c r="AN35" s="1145"/>
      <c r="AO35" s="303">
        <v>137744</v>
      </c>
      <c r="AP35" s="303">
        <v>7108</v>
      </c>
      <c r="AQ35" s="304">
        <v>17211</v>
      </c>
      <c r="AR35" s="305">
        <v>-58.7</v>
      </c>
    </row>
    <row r="36" spans="1:46" ht="27" customHeight="1" x14ac:dyDescent="0.2">
      <c r="A36" s="259"/>
      <c r="AK36" s="1143" t="s">
        <v>509</v>
      </c>
      <c r="AL36" s="1144"/>
      <c r="AM36" s="1144"/>
      <c r="AN36" s="1145"/>
      <c r="AO36" s="303" t="s">
        <v>491</v>
      </c>
      <c r="AP36" s="303" t="s">
        <v>491</v>
      </c>
      <c r="AQ36" s="304">
        <v>2478</v>
      </c>
      <c r="AR36" s="305" t="s">
        <v>491</v>
      </c>
    </row>
    <row r="37" spans="1:46" ht="13.5" customHeight="1" x14ac:dyDescent="0.2">
      <c r="A37" s="259"/>
      <c r="AK37" s="1143" t="s">
        <v>510</v>
      </c>
      <c r="AL37" s="1144"/>
      <c r="AM37" s="1144"/>
      <c r="AN37" s="1145"/>
      <c r="AO37" s="303">
        <v>179491</v>
      </c>
      <c r="AP37" s="303">
        <v>9262</v>
      </c>
      <c r="AQ37" s="304">
        <v>654</v>
      </c>
      <c r="AR37" s="305">
        <v>1316.2</v>
      </c>
    </row>
    <row r="38" spans="1:46" ht="27" customHeight="1" x14ac:dyDescent="0.2">
      <c r="A38" s="259"/>
      <c r="AK38" s="1146" t="s">
        <v>511</v>
      </c>
      <c r="AL38" s="1147"/>
      <c r="AM38" s="1147"/>
      <c r="AN38" s="1148"/>
      <c r="AO38" s="306" t="s">
        <v>491</v>
      </c>
      <c r="AP38" s="306" t="s">
        <v>491</v>
      </c>
      <c r="AQ38" s="307">
        <v>4</v>
      </c>
      <c r="AR38" s="295" t="s">
        <v>491</v>
      </c>
      <c r="AS38" s="302"/>
    </row>
    <row r="39" spans="1:46" ht="13" x14ac:dyDescent="0.2">
      <c r="A39" s="259"/>
      <c r="AK39" s="1146" t="s">
        <v>512</v>
      </c>
      <c r="AL39" s="1147"/>
      <c r="AM39" s="1147"/>
      <c r="AN39" s="1148"/>
      <c r="AO39" s="303">
        <v>-8465</v>
      </c>
      <c r="AP39" s="303">
        <v>-437</v>
      </c>
      <c r="AQ39" s="304">
        <v>-3502</v>
      </c>
      <c r="AR39" s="305">
        <v>-87.5</v>
      </c>
      <c r="AS39" s="302"/>
    </row>
    <row r="40" spans="1:46" ht="27" customHeight="1" x14ac:dyDescent="0.2">
      <c r="A40" s="259"/>
      <c r="AK40" s="1143" t="s">
        <v>513</v>
      </c>
      <c r="AL40" s="1144"/>
      <c r="AM40" s="1144"/>
      <c r="AN40" s="1145"/>
      <c r="AO40" s="303">
        <v>-1647829</v>
      </c>
      <c r="AP40" s="303">
        <v>-85027</v>
      </c>
      <c r="AQ40" s="304">
        <v>-63750</v>
      </c>
      <c r="AR40" s="305">
        <v>33.4</v>
      </c>
      <c r="AS40" s="302"/>
    </row>
    <row r="41" spans="1:46" ht="13" x14ac:dyDescent="0.2">
      <c r="A41" s="259"/>
      <c r="AK41" s="1149" t="s">
        <v>287</v>
      </c>
      <c r="AL41" s="1150"/>
      <c r="AM41" s="1150"/>
      <c r="AN41" s="1151"/>
      <c r="AO41" s="303">
        <v>871437</v>
      </c>
      <c r="AP41" s="303">
        <v>44966</v>
      </c>
      <c r="AQ41" s="304">
        <v>28185</v>
      </c>
      <c r="AR41" s="305">
        <v>59.5</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514</v>
      </c>
    </row>
    <row r="48" spans="1:46" ht="13" x14ac:dyDescent="0.2">
      <c r="A48" s="259"/>
      <c r="AK48" s="313" t="s">
        <v>515</v>
      </c>
      <c r="AL48" s="313"/>
      <c r="AM48" s="313"/>
      <c r="AN48" s="313"/>
      <c r="AO48" s="313"/>
      <c r="AP48" s="313"/>
      <c r="AQ48" s="314"/>
      <c r="AR48" s="313"/>
    </row>
    <row r="49" spans="1:44" ht="13.5" customHeight="1" x14ac:dyDescent="0.2">
      <c r="A49" s="259"/>
      <c r="AK49" s="315"/>
      <c r="AL49" s="316"/>
      <c r="AM49" s="1138" t="s">
        <v>483</v>
      </c>
      <c r="AN49" s="1140" t="s">
        <v>516</v>
      </c>
      <c r="AO49" s="1141"/>
      <c r="AP49" s="1141"/>
      <c r="AQ49" s="1141"/>
      <c r="AR49" s="1142"/>
    </row>
    <row r="50" spans="1:44" ht="13" x14ac:dyDescent="0.2">
      <c r="A50" s="259"/>
      <c r="AK50" s="317"/>
      <c r="AL50" s="318"/>
      <c r="AM50" s="1139"/>
      <c r="AN50" s="319" t="s">
        <v>517</v>
      </c>
      <c r="AO50" s="320" t="s">
        <v>518</v>
      </c>
      <c r="AP50" s="321" t="s">
        <v>519</v>
      </c>
      <c r="AQ50" s="322" t="s">
        <v>520</v>
      </c>
      <c r="AR50" s="323" t="s">
        <v>521</v>
      </c>
    </row>
    <row r="51" spans="1:44" ht="13" x14ac:dyDescent="0.2">
      <c r="A51" s="259"/>
      <c r="AK51" s="315" t="s">
        <v>522</v>
      </c>
      <c r="AL51" s="316"/>
      <c r="AM51" s="324">
        <v>4538347</v>
      </c>
      <c r="AN51" s="325">
        <v>212211</v>
      </c>
      <c r="AO51" s="326">
        <v>-18.2</v>
      </c>
      <c r="AP51" s="327">
        <v>94081</v>
      </c>
      <c r="AQ51" s="328">
        <v>10.5</v>
      </c>
      <c r="AR51" s="329">
        <v>-28.7</v>
      </c>
    </row>
    <row r="52" spans="1:44" ht="13" x14ac:dyDescent="0.2">
      <c r="A52" s="259"/>
      <c r="AK52" s="330"/>
      <c r="AL52" s="331" t="s">
        <v>523</v>
      </c>
      <c r="AM52" s="332">
        <v>1475027</v>
      </c>
      <c r="AN52" s="333">
        <v>68972</v>
      </c>
      <c r="AO52" s="334">
        <v>-11.2</v>
      </c>
      <c r="AP52" s="335">
        <v>48949</v>
      </c>
      <c r="AQ52" s="336">
        <v>11.5</v>
      </c>
      <c r="AR52" s="337">
        <v>-22.7</v>
      </c>
    </row>
    <row r="53" spans="1:44" ht="13" x14ac:dyDescent="0.2">
      <c r="A53" s="259"/>
      <c r="AK53" s="315" t="s">
        <v>524</v>
      </c>
      <c r="AL53" s="316"/>
      <c r="AM53" s="324">
        <v>5200053</v>
      </c>
      <c r="AN53" s="325">
        <v>249343</v>
      </c>
      <c r="AO53" s="326">
        <v>17.5</v>
      </c>
      <c r="AP53" s="327">
        <v>92632</v>
      </c>
      <c r="AQ53" s="328">
        <v>-1.5</v>
      </c>
      <c r="AR53" s="329">
        <v>19</v>
      </c>
    </row>
    <row r="54" spans="1:44" ht="13" x14ac:dyDescent="0.2">
      <c r="A54" s="259"/>
      <c r="AK54" s="330"/>
      <c r="AL54" s="331" t="s">
        <v>523</v>
      </c>
      <c r="AM54" s="332">
        <v>3395716</v>
      </c>
      <c r="AN54" s="333">
        <v>162825</v>
      </c>
      <c r="AO54" s="334">
        <v>136.1</v>
      </c>
      <c r="AP54" s="335">
        <v>47978</v>
      </c>
      <c r="AQ54" s="336">
        <v>-2</v>
      </c>
      <c r="AR54" s="337">
        <v>138.1</v>
      </c>
    </row>
    <row r="55" spans="1:44" ht="13" x14ac:dyDescent="0.2">
      <c r="A55" s="259"/>
      <c r="AK55" s="315" t="s">
        <v>525</v>
      </c>
      <c r="AL55" s="316"/>
      <c r="AM55" s="324">
        <v>2803694</v>
      </c>
      <c r="AN55" s="325">
        <v>137355</v>
      </c>
      <c r="AO55" s="326">
        <v>-44.9</v>
      </c>
      <c r="AP55" s="327">
        <v>96469</v>
      </c>
      <c r="AQ55" s="328">
        <v>4.0999999999999996</v>
      </c>
      <c r="AR55" s="329">
        <v>-49</v>
      </c>
    </row>
    <row r="56" spans="1:44" ht="13" x14ac:dyDescent="0.2">
      <c r="A56" s="259"/>
      <c r="AK56" s="330"/>
      <c r="AL56" s="331" t="s">
        <v>523</v>
      </c>
      <c r="AM56" s="332">
        <v>887299</v>
      </c>
      <c r="AN56" s="333">
        <v>43469</v>
      </c>
      <c r="AO56" s="334">
        <v>-73.3</v>
      </c>
      <c r="AP56" s="335">
        <v>49775</v>
      </c>
      <c r="AQ56" s="336">
        <v>3.7</v>
      </c>
      <c r="AR56" s="337">
        <v>-77</v>
      </c>
    </row>
    <row r="57" spans="1:44" ht="13" x14ac:dyDescent="0.2">
      <c r="A57" s="259"/>
      <c r="AK57" s="315" t="s">
        <v>526</v>
      </c>
      <c r="AL57" s="316"/>
      <c r="AM57" s="324">
        <v>2399805</v>
      </c>
      <c r="AN57" s="325">
        <v>120654</v>
      </c>
      <c r="AO57" s="326">
        <v>-12.2</v>
      </c>
      <c r="AP57" s="327">
        <v>85743</v>
      </c>
      <c r="AQ57" s="328">
        <v>-11.1</v>
      </c>
      <c r="AR57" s="329">
        <v>-1.1000000000000001</v>
      </c>
    </row>
    <row r="58" spans="1:44" ht="13" x14ac:dyDescent="0.2">
      <c r="A58" s="259"/>
      <c r="AK58" s="330"/>
      <c r="AL58" s="331" t="s">
        <v>523</v>
      </c>
      <c r="AM58" s="332">
        <v>849301</v>
      </c>
      <c r="AN58" s="333">
        <v>42700</v>
      </c>
      <c r="AO58" s="334">
        <v>-1.8</v>
      </c>
      <c r="AP58" s="335">
        <v>45231</v>
      </c>
      <c r="AQ58" s="336">
        <v>-9.1</v>
      </c>
      <c r="AR58" s="337">
        <v>7.3</v>
      </c>
    </row>
    <row r="59" spans="1:44" ht="13" x14ac:dyDescent="0.2">
      <c r="A59" s="259"/>
      <c r="AK59" s="315" t="s">
        <v>527</v>
      </c>
      <c r="AL59" s="316"/>
      <c r="AM59" s="324">
        <v>2192568</v>
      </c>
      <c r="AN59" s="325">
        <v>113136</v>
      </c>
      <c r="AO59" s="326">
        <v>-6.2</v>
      </c>
      <c r="AP59" s="327">
        <v>92509</v>
      </c>
      <c r="AQ59" s="328">
        <v>7.9</v>
      </c>
      <c r="AR59" s="329">
        <v>-14.1</v>
      </c>
    </row>
    <row r="60" spans="1:44" ht="13" x14ac:dyDescent="0.2">
      <c r="A60" s="259"/>
      <c r="AK60" s="330"/>
      <c r="AL60" s="331" t="s">
        <v>523</v>
      </c>
      <c r="AM60" s="332">
        <v>888457</v>
      </c>
      <c r="AN60" s="333">
        <v>45844</v>
      </c>
      <c r="AO60" s="334">
        <v>7.4</v>
      </c>
      <c r="AP60" s="335">
        <v>52274</v>
      </c>
      <c r="AQ60" s="336">
        <v>15.6</v>
      </c>
      <c r="AR60" s="337">
        <v>-8.1999999999999993</v>
      </c>
    </row>
    <row r="61" spans="1:44" ht="13" x14ac:dyDescent="0.2">
      <c r="A61" s="259"/>
      <c r="AK61" s="315" t="s">
        <v>528</v>
      </c>
      <c r="AL61" s="338"/>
      <c r="AM61" s="324">
        <v>3426893</v>
      </c>
      <c r="AN61" s="325">
        <v>166540</v>
      </c>
      <c r="AO61" s="326">
        <v>-12.8</v>
      </c>
      <c r="AP61" s="327">
        <v>92287</v>
      </c>
      <c r="AQ61" s="339">
        <v>2</v>
      </c>
      <c r="AR61" s="329">
        <v>-14.8</v>
      </c>
    </row>
    <row r="62" spans="1:44" ht="13" x14ac:dyDescent="0.2">
      <c r="A62" s="259"/>
      <c r="AK62" s="330"/>
      <c r="AL62" s="331" t="s">
        <v>523</v>
      </c>
      <c r="AM62" s="332">
        <v>1499160</v>
      </c>
      <c r="AN62" s="333">
        <v>72762</v>
      </c>
      <c r="AO62" s="334">
        <v>11.4</v>
      </c>
      <c r="AP62" s="335">
        <v>48841</v>
      </c>
      <c r="AQ62" s="336">
        <v>3.9</v>
      </c>
      <c r="AR62" s="337">
        <v>7.5</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ANTyCjTVHT5KodNijQ/A3xehAojH8pV0wA4aBscNywYrVEDuG4G3AzUQOk16hNMo0uBGymieS9mVL3onPQFeTg==" saltValue="GvFYHO5yFgFAW4qVDBPcg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pageSetUpPr fitToPage="1"/>
  </sheetPr>
  <dimension ref="A1:DU121"/>
  <sheetViews>
    <sheetView showGridLines="0" zoomScale="70" zoomScaleNormal="70" zoomScaleSheetLayoutView="55" workbookViewId="0">
      <selection activeCell="B3" sqref="B3"/>
    </sheetView>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480</v>
      </c>
    </row>
    <row r="121" spans="125:125" ht="13.5" hidden="1" customHeight="1" x14ac:dyDescent="0.2">
      <c r="DU121" s="253"/>
    </row>
  </sheetData>
  <sheetProtection algorithmName="SHA-512" hashValue="nMT+vw+ufZtmtiP9TRQkGiIuzYU4JGU4QSpBx9sfRHTcVN+DFvPMMARoDRk4dkgx/nbV7NsMD4k+QESsiDZOmQ==" saltValue="0bxpSvSto/6tBhsZu3mcR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0000"/>
    <pageSetUpPr fitToPage="1"/>
  </sheetPr>
  <dimension ref="A1:EL116"/>
  <sheetViews>
    <sheetView showGridLines="0" zoomScale="70" zoomScaleNormal="70" zoomScaleSheetLayoutView="55" workbookViewId="0">
      <selection activeCell="BW11" sqref="BW11"/>
    </sheetView>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480</v>
      </c>
    </row>
  </sheetData>
  <sheetProtection algorithmName="SHA-512" hashValue="JRs+yOH5W23VnXJOCNKWdcAZAObZXFwz3607MwxrPCCW9fyPvYxbqLktxQMvdEk+7w3U/TdlWWxPDGl4Hov22g==" saltValue="0gbrkTqsPbaY2OJ1rsvgQ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tabColor rgb="FFFF0000"/>
    <pageSetUpPr fitToPage="1"/>
  </sheetPr>
  <dimension ref="B1:J50"/>
  <sheetViews>
    <sheetView showGridLines="0" zoomScale="70" zoomScaleNormal="70" zoomScaleSheetLayoutView="100" workbookViewId="0">
      <selection activeCell="M50" sqref="M50"/>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530</v>
      </c>
      <c r="G46" s="8" t="s">
        <v>531</v>
      </c>
      <c r="H46" s="8" t="s">
        <v>532</v>
      </c>
      <c r="I46" s="8" t="s">
        <v>533</v>
      </c>
      <c r="J46" s="9" t="s">
        <v>534</v>
      </c>
    </row>
    <row r="47" spans="2:10" ht="57.75" customHeight="1" x14ac:dyDescent="0.2">
      <c r="B47" s="10"/>
      <c r="C47" s="1152" t="s">
        <v>3</v>
      </c>
      <c r="D47" s="1152"/>
      <c r="E47" s="1153"/>
      <c r="F47" s="11">
        <v>36.630000000000003</v>
      </c>
      <c r="G47" s="12">
        <v>34.97</v>
      </c>
      <c r="H47" s="12">
        <v>33.67</v>
      </c>
      <c r="I47" s="12">
        <v>34.340000000000003</v>
      </c>
      <c r="J47" s="13">
        <v>38.46</v>
      </c>
    </row>
    <row r="48" spans="2:10" ht="57.75" customHeight="1" x14ac:dyDescent="0.2">
      <c r="B48" s="14"/>
      <c r="C48" s="1154" t="s">
        <v>4</v>
      </c>
      <c r="D48" s="1154"/>
      <c r="E48" s="1155"/>
      <c r="F48" s="15">
        <v>5.97</v>
      </c>
      <c r="G48" s="16">
        <v>4.2</v>
      </c>
      <c r="H48" s="16">
        <v>11.45</v>
      </c>
      <c r="I48" s="16">
        <v>8.3800000000000008</v>
      </c>
      <c r="J48" s="17">
        <v>5</v>
      </c>
    </row>
    <row r="49" spans="2:10" ht="57.75" customHeight="1" thickBot="1" x14ac:dyDescent="0.25">
      <c r="B49" s="18"/>
      <c r="C49" s="1156" t="s">
        <v>5</v>
      </c>
      <c r="D49" s="1156"/>
      <c r="E49" s="1157"/>
      <c r="F49" s="19">
        <v>3.36</v>
      </c>
      <c r="G49" s="20" t="s">
        <v>535</v>
      </c>
      <c r="H49" s="20">
        <v>7.46</v>
      </c>
      <c r="I49" s="20" t="s">
        <v>536</v>
      </c>
      <c r="J49" s="21">
        <v>0.89</v>
      </c>
    </row>
    <row r="50" spans="2:10" ht="13" x14ac:dyDescent="0.2"/>
  </sheetData>
  <sheetProtection algorithmName="SHA-512" hashValue="vpnI2/8Lyj0OwFGtcyV97g6YgUJy3Ozh+hrl2bsEnwjPSVzHXFwjyFhn9+XGnmSfm5Fch/9L6l7QH+tFDlxTIw==" saltValue="Sj6YI/qgJrVh8aRujUK+P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園田　友樹</cp:lastModifiedBy>
  <cp:lastPrinted>2025-03-11T23:57:24Z</cp:lastPrinted>
  <dcterms:created xsi:type="dcterms:W3CDTF">2025-02-19T05:23:00Z</dcterms:created>
  <dcterms:modified xsi:type="dcterms:W3CDTF">2025-10-02T06:30:45Z</dcterms:modified>
  <cp:category/>
</cp:coreProperties>
</file>